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755" windowWidth="12120" windowHeight="9045" activeTab="0"/>
  </bookViews>
  <sheets>
    <sheet name="成绩报告单" sheetId="1" r:id="rId1"/>
    <sheet name="名单2" sheetId="2" state="hidden" r:id="rId2"/>
    <sheet name="成绩单填报说明" sheetId="3" r:id="rId3"/>
    <sheet name="成绩构成说明" sheetId="4" r:id="rId4"/>
  </sheets>
  <definedNames>
    <definedName name="_xlnm._FilterDatabase" localSheetId="1" hidden="1">'名单2'!$A$1:$G$1</definedName>
    <definedName name="考查">IF(ROUND(SUM('成绩报告单'!IT1*0.4,'成绩报告单'!IU1*0.6),0)&gt;=90,"优秀",IF(ROUND(SUM('成绩报告单'!IT1*0.4,'成绩报告单'!IU1*0.6),0)&gt;=80,"良好",IF(ROUND(SUM('成绩报告单'!IT1*0.4,'成绩报告单'!IU1*0.6),0)&gt;=70,"中等",IF(ROUND(SUM('成绩报告单'!IT1*0.4,'成绩报告单'!IU1*0.6),0)&gt;=59.5,"及格","不及格"))))</definedName>
    <definedName name="考试">IF('成绩报告单'!IV1="",IF(ISTEXT('成绩报告单'!IU1),'成绩报告单'!IU1,ROUND(SUM('成绩报告单'!IT1*0.4,'成绩报告单'!IU1*0.6),0)),IF(ISTEXT('成绩报告单'!IV1),'成绩报告单'!IV1,ROUND(SUM('成绩报告单'!IT1*0.2,'成绩报告单'!IU1*0.4,'成绩报告单'!IV1*0.4),0)))</definedName>
    <definedName name="考试new">IF('成绩报告单'!IV1="",IF(ISTEXT('成绩报告单'!IU1),'成绩报告单'!IU1,IF(OR('成绩报告单'!IT1&lt;60,'成绩报告单'!IU1&lt;60),"须重修",ROUND(SUM('成绩报告单'!IT1*0.4,'成绩报告单'!IU1*0.6),0))),IF(ISTEXT('成绩报告单'!IV1),'成绩报告单'!IV1,IF(OR('成绩报告单'!IT1&lt;60,'成绩报告单'!IU1&lt;60),"须重修",ROUND(SUM('成绩报告单'!IT1*0.2,'成绩报告单'!IU1*0.4,'成绩报告单'!IV1*0.4),0))))</definedName>
    <definedName name="期末测试N">IF(ROW()+23&lt;COUNTIF('名单2'!$B:$B,'成绩报告单'!$K$3),IF(INDEX('名单2'!$E:$E,MATCH('成绩报告单'!$K$3,'名单2'!$B:$B,0)+ROW()+23)=0,"",INDEX('名单2'!$E:$E,MATCH('成绩报告单'!$K$3,'名单2'!$B:$B,0)+ROW()+23)),"")</definedName>
    <definedName name="期末成绩E">IF(ROW()-6&lt;=COUNTIF('名单2'!$B:$B,'成绩报告单'!$K$3),IF(INDEX('名单2'!$E:$E,MATCH('成绩报告单'!$K$3,'名单2'!$B:$B,0)+ROW()-7)=0,"",INDEX('名单2'!$E:$E,MATCH('成绩报告单'!$K$3,'名单2'!$B:$B,0)+ROW()-7)),"")</definedName>
    <definedName name="姓名B">IF(ROW()-6&lt;=COUNTIF('名单2'!$B:$B,'成绩报告单'!$K$3),INDEX('名单2'!$D:$D,MATCH('成绩报告单'!$K$3,'名单2'!$B:$B,0)+ROW()-7),"")</definedName>
    <definedName name="姓名K">IF(ROW()+24&lt;=COUNTIF('名单2'!$B:$B,'成绩报告单'!$K$3),INDEX('名单2'!$D:$D,MATCH('成绩报告单'!$K$3,'名单2'!$B:$B,0)+ROW()+23),"")</definedName>
    <definedName name="学号A">IF(ROW()-6&lt;=COUNTIF('名单2'!$B:$B,'成绩报告单'!$K$3),INDEX('名单2'!$C:$C,MATCH('成绩报告单'!$K$3,'名单2'!$B:$B,0)+ROW()-7),"")</definedName>
    <definedName name="学号J">IF(ROW()+24&lt;=COUNTIF('名单2'!$B:$B,'成绩报告单'!$K$3),INDEX('名单2'!$C:$C,MATCH('成绩报告单'!$K$3,'名单2'!$B:$B,0)+ROW()+23),"")</definedName>
  </definedNames>
  <calcPr fullCalcOnLoad="1"/>
</workbook>
</file>

<file path=xl/sharedStrings.xml><?xml version="1.0" encoding="utf-8"?>
<sst xmlns="http://schemas.openxmlformats.org/spreadsheetml/2006/main" count="4341" uniqueCount="2198">
  <si>
    <t>隋意</t>
  </si>
  <si>
    <t>冶金</t>
  </si>
  <si>
    <t>电信</t>
  </si>
  <si>
    <t>管理</t>
  </si>
  <si>
    <t>机械</t>
  </si>
  <si>
    <t>药化</t>
  </si>
  <si>
    <r>
      <t xml:space="preserve">    2、填表时</t>
    </r>
    <r>
      <rPr>
        <sz val="12"/>
        <color indexed="10"/>
        <rFont val="宋体"/>
        <family val="0"/>
      </rPr>
      <t>按“系别”、“班级”、“考核方式”、“课程名称”、“开课单位”顺序</t>
    </r>
    <r>
      <rPr>
        <sz val="12"/>
        <color indexed="17"/>
        <rFont val="宋体"/>
        <family val="0"/>
      </rPr>
      <t>依次选择。</t>
    </r>
    <r>
      <rPr>
        <b/>
        <sz val="12"/>
        <rFont val="宋体"/>
        <family val="0"/>
      </rPr>
      <t>课程性质单元格已保护，不用填写。</t>
    </r>
  </si>
  <si>
    <t>系别</t>
  </si>
  <si>
    <t>专业年级</t>
  </si>
  <si>
    <t>课程名称</t>
  </si>
  <si>
    <r>
      <t xml:space="preserve">    1、</t>
    </r>
    <r>
      <rPr>
        <sz val="12"/>
        <color indexed="10"/>
        <rFont val="宋体"/>
        <family val="0"/>
      </rPr>
      <t>提示(1)</t>
    </r>
    <r>
      <rPr>
        <sz val="12"/>
        <rFont val="宋体"/>
        <family val="0"/>
      </rPr>
      <t>：成绩单在使用时，</t>
    </r>
    <r>
      <rPr>
        <b/>
        <u val="single"/>
        <sz val="12"/>
        <rFont val="宋体"/>
        <family val="0"/>
      </rPr>
      <t>Excel需设置为“自动计算”，或者按F9键手动重算</t>
    </r>
    <r>
      <rPr>
        <sz val="12"/>
        <rFont val="宋体"/>
        <family val="0"/>
      </rPr>
      <t xml:space="preserve">，才能计算、显示信息！
</t>
    </r>
    <r>
      <rPr>
        <sz val="12"/>
        <rFont val="宋体"/>
        <family val="0"/>
      </rPr>
      <t xml:space="preserve">       </t>
    </r>
    <r>
      <rPr>
        <sz val="12"/>
        <color indexed="10"/>
        <rFont val="宋体"/>
        <family val="0"/>
      </rPr>
      <t>提示(2)</t>
    </r>
    <r>
      <rPr>
        <sz val="12"/>
        <rFont val="宋体"/>
        <family val="0"/>
      </rPr>
      <t>：</t>
    </r>
    <r>
      <rPr>
        <b/>
        <u val="single"/>
        <sz val="12"/>
        <rFont val="宋体"/>
        <family val="0"/>
      </rPr>
      <t>平时成绩要求是整数或最多保留一位小数，否则在公式计算时结果会产生误差</t>
    </r>
    <r>
      <rPr>
        <sz val="12"/>
        <rFont val="宋体"/>
        <family val="0"/>
      </rPr>
      <t xml:space="preserve">。      </t>
    </r>
  </si>
  <si>
    <t>资土学院</t>
  </si>
  <si>
    <t>资土学院</t>
  </si>
  <si>
    <t>资土</t>
  </si>
  <si>
    <t>郭靖</t>
  </si>
  <si>
    <t>王一帆</t>
  </si>
  <si>
    <t>李政辉</t>
  </si>
  <si>
    <t>孙萍</t>
  </si>
  <si>
    <t>-</t>
  </si>
  <si>
    <t>特殊班</t>
  </si>
  <si>
    <t>张鑫宇</t>
  </si>
  <si>
    <t>电信学院</t>
  </si>
  <si>
    <t>冯冲</t>
  </si>
  <si>
    <t>王威</t>
  </si>
  <si>
    <t>田鑫</t>
  </si>
  <si>
    <t>机械学院</t>
  </si>
  <si>
    <t>高峰</t>
  </si>
  <si>
    <t>张宇航</t>
  </si>
  <si>
    <t>药化学院</t>
  </si>
  <si>
    <t>李枫</t>
  </si>
  <si>
    <t>许婷</t>
  </si>
  <si>
    <t>李晓宇</t>
  </si>
  <si>
    <t>陈博</t>
  </si>
  <si>
    <r>
      <t xml:space="preserve">    8、教师提交电子成绩单时，电子文档命名格式如下：班级简称-课程名称.</t>
    </r>
    <r>
      <rPr>
        <sz val="12"/>
        <rFont val="宋体"/>
        <family val="0"/>
      </rPr>
      <t>xls</t>
    </r>
    <r>
      <rPr>
        <sz val="12"/>
        <rFont val="宋体"/>
        <family val="0"/>
      </rPr>
      <t xml:space="preserve"> （班级简称、课程名称应与成绩单中保持一致）。</t>
    </r>
  </si>
  <si>
    <t>成绩构成说明</t>
  </si>
  <si>
    <t>以下信息为成绩单报送说明：</t>
  </si>
  <si>
    <t xml:space="preserve">    7、体育课，公共选修课，或者修读大学英语、专业外语和科技外语的小语种学生成绩，以及赴日班单独开设课程的学生成绩需填报专用成绩单。</t>
  </si>
  <si>
    <t>思政部</t>
  </si>
  <si>
    <t>冶金学院</t>
  </si>
  <si>
    <t>赵晨</t>
  </si>
  <si>
    <t>王东</t>
  </si>
  <si>
    <t>王瑞</t>
  </si>
  <si>
    <t>张阳</t>
  </si>
  <si>
    <t>外语系</t>
  </si>
  <si>
    <t>王彬</t>
  </si>
  <si>
    <t>王爽</t>
  </si>
  <si>
    <t>王斌</t>
  </si>
  <si>
    <t>王帅</t>
  </si>
  <si>
    <t>王明</t>
  </si>
  <si>
    <t>赵亮</t>
  </si>
  <si>
    <t>刘岩</t>
  </si>
  <si>
    <t>王维</t>
  </si>
  <si>
    <t>王鹏</t>
  </si>
  <si>
    <t>张健</t>
  </si>
  <si>
    <t>张哲</t>
  </si>
  <si>
    <t>×××</t>
  </si>
  <si>
    <t>班级</t>
  </si>
  <si>
    <t>管理学院</t>
  </si>
  <si>
    <t>机械学院</t>
  </si>
  <si>
    <t>药化学院</t>
  </si>
  <si>
    <t>人艺学院</t>
  </si>
  <si>
    <t>电信学院</t>
  </si>
  <si>
    <t>冶金学院</t>
  </si>
  <si>
    <t>院系</t>
  </si>
  <si>
    <t>姓名</t>
  </si>
  <si>
    <t>小语种</t>
  </si>
  <si>
    <t>年级差</t>
  </si>
  <si>
    <t>李雪</t>
  </si>
  <si>
    <t>王迪</t>
  </si>
  <si>
    <t>于洋</t>
  </si>
  <si>
    <t>王磊</t>
  </si>
  <si>
    <t>李贺</t>
  </si>
  <si>
    <t>张震</t>
  </si>
  <si>
    <t>李岩</t>
  </si>
  <si>
    <t>刘博</t>
  </si>
  <si>
    <t>王鑫</t>
  </si>
  <si>
    <t>王雪</t>
  </si>
  <si>
    <t>李想</t>
  </si>
  <si>
    <t>王宇</t>
  </si>
  <si>
    <t>李鑫</t>
  </si>
  <si>
    <t>刘洋</t>
  </si>
  <si>
    <t>赵鹏</t>
  </si>
  <si>
    <t>补考成绩</t>
  </si>
  <si>
    <r>
      <t>学</t>
    </r>
    <r>
      <rPr>
        <sz val="10"/>
        <rFont val="Times New Roman"/>
        <family val="1"/>
      </rPr>
      <t xml:space="preserve">    </t>
    </r>
    <r>
      <rPr>
        <sz val="10"/>
        <rFont val="黑体"/>
        <family val="3"/>
      </rPr>
      <t>号</t>
    </r>
  </si>
  <si>
    <r>
      <t>姓</t>
    </r>
    <r>
      <rPr>
        <sz val="10"/>
        <rFont val="Times New Roman"/>
        <family val="1"/>
      </rPr>
      <t xml:space="preserve"> </t>
    </r>
    <r>
      <rPr>
        <sz val="10"/>
        <rFont val="黑体"/>
        <family val="3"/>
      </rPr>
      <t xml:space="preserve"> 名</t>
    </r>
  </si>
  <si>
    <t>总评 成绩</t>
  </si>
  <si>
    <t>重修成绩</t>
  </si>
  <si>
    <t>～</t>
  </si>
  <si>
    <t>学年度</t>
  </si>
  <si>
    <t>第</t>
  </si>
  <si>
    <t>学期</t>
  </si>
  <si>
    <t>良好人数</t>
  </si>
  <si>
    <t>及格人数</t>
  </si>
  <si>
    <t>不及格人数</t>
  </si>
  <si>
    <t>优秀
人数</t>
  </si>
  <si>
    <t>中等
人数</t>
  </si>
  <si>
    <t>实际参加
考试人数</t>
  </si>
  <si>
    <t>免考人数</t>
  </si>
  <si>
    <t>基础部</t>
  </si>
  <si>
    <t>体育部</t>
  </si>
  <si>
    <t>图书馆</t>
  </si>
  <si>
    <t>武装部</t>
  </si>
  <si>
    <t>就业中心</t>
  </si>
  <si>
    <t>应参加
考试人数</t>
  </si>
  <si>
    <r>
      <t xml:space="preserve"> 上分人签字：           开课教研室主任签字：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开课系部主任签字：          </t>
    </r>
  </si>
  <si>
    <t>陈超</t>
  </si>
  <si>
    <t>王博</t>
  </si>
  <si>
    <t>选择系别</t>
  </si>
  <si>
    <t>学号</t>
  </si>
  <si>
    <t>缓考人数</t>
  </si>
  <si>
    <t>课程考核成绩报告单</t>
  </si>
  <si>
    <t>专业年级</t>
  </si>
  <si>
    <t>班级在    籍人数</t>
  </si>
  <si>
    <t>停考人数</t>
  </si>
  <si>
    <t>缺考人数</t>
  </si>
  <si>
    <t>违纪/作弊人数</t>
  </si>
  <si>
    <r>
      <t xml:space="preserve">系别  </t>
    </r>
    <r>
      <rPr>
        <sz val="12"/>
        <rFont val="Times New Roman"/>
        <family val="1"/>
      </rPr>
      <t xml:space="preserve"> </t>
    </r>
  </si>
  <si>
    <t>班级代码</t>
  </si>
  <si>
    <t>课程名称</t>
  </si>
  <si>
    <t>考核方式</t>
  </si>
  <si>
    <t>开课单位</t>
  </si>
  <si>
    <t>任课教师</t>
  </si>
  <si>
    <t>综合测试日期：</t>
  </si>
  <si>
    <t>年</t>
  </si>
  <si>
    <t>月</t>
  </si>
  <si>
    <t>日</t>
  </si>
  <si>
    <t>课程性质</t>
  </si>
  <si>
    <t>班级简称</t>
  </si>
  <si>
    <t>学时</t>
  </si>
  <si>
    <t>×××</t>
  </si>
  <si>
    <t>实践中心</t>
  </si>
  <si>
    <t>管理学院</t>
  </si>
  <si>
    <t xml:space="preserve">    6、大学英语、专业英语或科技英语课程，对期末成绩或综合测试列出现“日语”、“俄语”字样的单元格不必填报。除以上三门课程之外的其他课程，仍需正常填入学生相应考核成绩。</t>
  </si>
  <si>
    <t>成绩单填报说明</t>
  </si>
  <si>
    <r>
      <t xml:space="preserve">    3、</t>
    </r>
    <r>
      <rPr>
        <sz val="12"/>
        <color indexed="10"/>
        <rFont val="宋体"/>
        <family val="0"/>
      </rPr>
      <t>各项成绩均按百分制填写，所占比例由公式计算自动完成。</t>
    </r>
    <r>
      <rPr>
        <sz val="12"/>
        <color indexed="10"/>
        <rFont val="宋体"/>
        <family val="0"/>
      </rPr>
      <t>如平时总评应填入介于0～100之间的数值</t>
    </r>
    <r>
      <rPr>
        <sz val="12"/>
        <rFont val="宋体"/>
        <family val="0"/>
      </rPr>
      <t xml:space="preserve">；不得有空白或出现其他信息说明。
    </t>
    </r>
  </si>
  <si>
    <t xml:space="preserve">    4、安排期末考试的课程，在录入期末成绩时，除正常成绩外，只可以填违纪、作弊、停考、缺考、缓考、免考字样，不得出现空白或其他信息。尤其要特别注意“免考”、“停考”和“缓考”学生的信息录入必须依据审批表做到详实准确。</t>
  </si>
  <si>
    <t xml:space="preserve">    9、报告单下部签字栏处必须有签字，其中：考查课任课教师签字处应由任课教师确认无漏报、错报后签字；考试课上分人应由开课系部上分小组人员签字；成绩单必须有开课单位相关负责人（教研室主任、教学院长）签字。</t>
  </si>
  <si>
    <t xml:space="preserve">    10、每个系部的电子成绩均只设二级目录。一级目录（文件夹）用院系部名称作为文件夹名称；二级目录用相应班级名称（标准简称）作为文件夹名称。二级目录（班级名称目录）下，存放本班各类课程考核成绩电子版。</t>
  </si>
  <si>
    <r>
      <t>一、</t>
    </r>
    <r>
      <rPr>
        <b/>
        <sz val="12"/>
        <rFont val="宋体"/>
        <family val="0"/>
      </rPr>
      <t>考查课</t>
    </r>
    <r>
      <rPr>
        <sz val="12"/>
        <rFont val="宋体"/>
        <family val="0"/>
      </rPr>
      <t>（含单独开设的实验课）以及两周以上（含两周）的集中实践教学环节的考核成绩均采用五级分制计分，学时数少于24学时（含24学时）的考查课（含单独开设的实验课）、一周以内（含一周）的集中实践教学环节的考核成绩采用两级分制。
    按</t>
    </r>
    <r>
      <rPr>
        <b/>
        <sz val="12"/>
        <rFont val="宋体"/>
        <family val="0"/>
      </rPr>
      <t>两级分制</t>
    </r>
    <r>
      <rPr>
        <sz val="12"/>
        <rFont val="宋体"/>
        <family val="0"/>
      </rPr>
      <t>考核的课程只需要在</t>
    </r>
    <r>
      <rPr>
        <sz val="12"/>
        <color indexed="10"/>
        <rFont val="宋体"/>
        <family val="0"/>
      </rPr>
      <t>综合测试</t>
    </r>
    <r>
      <rPr>
        <sz val="12"/>
        <rFont val="宋体"/>
        <family val="0"/>
      </rPr>
      <t>栏填写“合格”或“不合格”，不必填写“平时总评”、“过程成绩”。
    按</t>
    </r>
    <r>
      <rPr>
        <b/>
        <sz val="12"/>
        <rFont val="宋体"/>
        <family val="0"/>
      </rPr>
      <t>五级分制</t>
    </r>
    <r>
      <rPr>
        <sz val="12"/>
        <rFont val="宋体"/>
        <family val="0"/>
      </rPr>
      <t>（优秀、良好、中等、及格、不及格）考核的课程，平时总评占40％，过程成绩占60％。</t>
    </r>
  </si>
  <si>
    <r>
      <t>二、</t>
    </r>
    <r>
      <rPr>
        <b/>
        <sz val="12"/>
        <rFont val="宋体"/>
        <family val="0"/>
      </rPr>
      <t>考试课</t>
    </r>
    <r>
      <rPr>
        <sz val="12"/>
        <rFont val="宋体"/>
        <family val="0"/>
      </rPr>
      <t>各项成绩均按百分制记分。安排有期末考试的课程，期末考试成绩占总成绩的40%、平时成绩占20%、阶段（过程性）考核成绩占40%。不安排期末考试的课程，平时成绩占40%、单元（过程性）考核成绩占60%。</t>
    </r>
  </si>
  <si>
    <t>应用学院</t>
  </si>
  <si>
    <r>
      <t xml:space="preserve">    5、如考核方式为“考查两级”（两级分制），成绩单中只需在</t>
    </r>
    <r>
      <rPr>
        <sz val="12"/>
        <color indexed="10"/>
        <rFont val="宋体"/>
        <family val="0"/>
      </rPr>
      <t>综合测试</t>
    </r>
    <r>
      <rPr>
        <sz val="12"/>
        <rFont val="宋体"/>
        <family val="0"/>
      </rPr>
      <t>列相应单元格填写“合格”、“不合格”。如考核方式为“考查五级”，成绩单中只需填写</t>
    </r>
    <r>
      <rPr>
        <sz val="12"/>
        <color indexed="10"/>
        <rFont val="宋体"/>
        <family val="0"/>
      </rPr>
      <t>平时总评</t>
    </r>
    <r>
      <rPr>
        <sz val="12"/>
        <rFont val="宋体"/>
        <family val="0"/>
      </rPr>
      <t>和</t>
    </r>
    <r>
      <rPr>
        <sz val="12"/>
        <color indexed="10"/>
        <rFont val="宋体"/>
        <family val="0"/>
      </rPr>
      <t>过程成绩</t>
    </r>
    <r>
      <rPr>
        <sz val="12"/>
        <rFont val="宋体"/>
        <family val="0"/>
      </rPr>
      <t>。</t>
    </r>
  </si>
  <si>
    <t>毕业实践（2）</t>
  </si>
  <si>
    <t>×</t>
  </si>
  <si>
    <t>材工ZG13</t>
  </si>
  <si>
    <t>材控ZG13</t>
  </si>
  <si>
    <t>采矿ZG13</t>
  </si>
  <si>
    <t>道桥ZG13</t>
  </si>
  <si>
    <t>电力ZG13</t>
  </si>
  <si>
    <t>工机ZG13</t>
  </si>
  <si>
    <t>过自ZG13</t>
  </si>
  <si>
    <t>化工ZG13</t>
  </si>
  <si>
    <t>机电ZG13</t>
  </si>
  <si>
    <t>旅游ZG13</t>
  </si>
  <si>
    <t>汽车ZG13</t>
  </si>
  <si>
    <t>冶金ZG13</t>
  </si>
  <si>
    <t>营销ZG13</t>
  </si>
  <si>
    <t>中药ZG13</t>
  </si>
  <si>
    <t>自ZG13</t>
  </si>
  <si>
    <t>自备ZG13</t>
  </si>
  <si>
    <t>电力ZG131</t>
  </si>
  <si>
    <t>6012413101</t>
  </si>
  <si>
    <t>马月鹏</t>
  </si>
  <si>
    <t>6012413102</t>
  </si>
  <si>
    <t>尹少兵</t>
  </si>
  <si>
    <t>6012413103</t>
  </si>
  <si>
    <t>6012413104</t>
  </si>
  <si>
    <t>王立岩</t>
  </si>
  <si>
    <t>6012413105</t>
  </si>
  <si>
    <t>王欣悦</t>
  </si>
  <si>
    <t>6012413106</t>
  </si>
  <si>
    <t>6012413107</t>
  </si>
  <si>
    <t>王智</t>
  </si>
  <si>
    <t>6012413108</t>
  </si>
  <si>
    <t>丛庆斌</t>
  </si>
  <si>
    <t>6012413109</t>
  </si>
  <si>
    <t>包欢</t>
  </si>
  <si>
    <t>6012413110</t>
  </si>
  <si>
    <t>刘庆宇</t>
  </si>
  <si>
    <t>6012413111</t>
  </si>
  <si>
    <t>朱世伟</t>
  </si>
  <si>
    <t>6012413112</t>
  </si>
  <si>
    <t>朱锋锋</t>
  </si>
  <si>
    <t>6012413113</t>
  </si>
  <si>
    <t>衣宏远</t>
  </si>
  <si>
    <t>6012413114</t>
  </si>
  <si>
    <t>余晨晨</t>
  </si>
  <si>
    <t>6012413115</t>
  </si>
  <si>
    <t>张凯藤</t>
  </si>
  <si>
    <t>6012413116</t>
  </si>
  <si>
    <t>张晓亮</t>
  </si>
  <si>
    <t>6012413117</t>
  </si>
  <si>
    <t>张莉娜</t>
  </si>
  <si>
    <t>6012413118</t>
  </si>
  <si>
    <t>张培林</t>
  </si>
  <si>
    <t>6012413119</t>
  </si>
  <si>
    <t>李秀尧</t>
  </si>
  <si>
    <t>6012413120</t>
  </si>
  <si>
    <t>杜凤龙</t>
  </si>
  <si>
    <t>6012413121</t>
  </si>
  <si>
    <t>邱南翔</t>
  </si>
  <si>
    <t>6012413122</t>
  </si>
  <si>
    <t>邹得强</t>
  </si>
  <si>
    <t>6012413123</t>
  </si>
  <si>
    <t>金伟东</t>
  </si>
  <si>
    <t>6012413124</t>
  </si>
  <si>
    <t>姜海涛</t>
  </si>
  <si>
    <t>6012413125</t>
  </si>
  <si>
    <t>胡浩</t>
  </si>
  <si>
    <t>6012413126</t>
  </si>
  <si>
    <t>赵晓星</t>
  </si>
  <si>
    <t>6012413127</t>
  </si>
  <si>
    <t>夏小乐</t>
  </si>
  <si>
    <t>6012413128</t>
  </si>
  <si>
    <t>耿瑶</t>
  </si>
  <si>
    <t>6012413129</t>
  </si>
  <si>
    <t>梅小林</t>
  </si>
  <si>
    <t>6012413130</t>
  </si>
  <si>
    <t>黄泽群</t>
  </si>
  <si>
    <t>6012413131</t>
  </si>
  <si>
    <t>韩光</t>
  </si>
  <si>
    <t>6012413132</t>
  </si>
  <si>
    <t>雷道亮</t>
  </si>
  <si>
    <t>6012413133</t>
  </si>
  <si>
    <t>翟焕</t>
  </si>
  <si>
    <t>6012413134</t>
  </si>
  <si>
    <t>潘飞宇</t>
  </si>
  <si>
    <t>电力ZG132</t>
  </si>
  <si>
    <t>6012413201</t>
  </si>
  <si>
    <t>于天佐</t>
  </si>
  <si>
    <t>6012413202</t>
  </si>
  <si>
    <t>于宏伟</t>
  </si>
  <si>
    <t>6012413204</t>
  </si>
  <si>
    <t>王钧琪</t>
  </si>
  <si>
    <t>6012413205</t>
  </si>
  <si>
    <t>王续超</t>
  </si>
  <si>
    <t>6012413206</t>
  </si>
  <si>
    <t>付兆铭</t>
  </si>
  <si>
    <t>6012413207</t>
  </si>
  <si>
    <t>包金</t>
  </si>
  <si>
    <t>6012413208</t>
  </si>
  <si>
    <t>田策</t>
  </si>
  <si>
    <t>6012413209</t>
  </si>
  <si>
    <t>6012413210</t>
  </si>
  <si>
    <t>刘家平</t>
  </si>
  <si>
    <t>6012413211</t>
  </si>
  <si>
    <t>庄键</t>
  </si>
  <si>
    <t>6012413212</t>
  </si>
  <si>
    <t>宋有元</t>
  </si>
  <si>
    <t>6012413213</t>
  </si>
  <si>
    <t>李帅</t>
  </si>
  <si>
    <t>6012413214</t>
  </si>
  <si>
    <t>李志顺</t>
  </si>
  <si>
    <t>6012413215</t>
  </si>
  <si>
    <t>李依健</t>
  </si>
  <si>
    <t>6012413216</t>
  </si>
  <si>
    <t>李洋</t>
  </si>
  <si>
    <t>6012413217</t>
  </si>
  <si>
    <t>李晓东</t>
  </si>
  <si>
    <t>6012413218</t>
  </si>
  <si>
    <t>杨佩霖</t>
  </si>
  <si>
    <t>6012413219</t>
  </si>
  <si>
    <t>陈建钊</t>
  </si>
  <si>
    <t>6012413220</t>
  </si>
  <si>
    <t>周岩</t>
  </si>
  <si>
    <t>6012413221</t>
  </si>
  <si>
    <t>周洪家</t>
  </si>
  <si>
    <t>6012413222</t>
  </si>
  <si>
    <t>尚伟</t>
  </si>
  <si>
    <t>6012413223</t>
  </si>
  <si>
    <t>尚诗同</t>
  </si>
  <si>
    <t>6012413224</t>
  </si>
  <si>
    <t>林佳伟</t>
  </si>
  <si>
    <t>6012413225</t>
  </si>
  <si>
    <t>段思彤</t>
  </si>
  <si>
    <t>6012413226</t>
  </si>
  <si>
    <t>洪博</t>
  </si>
  <si>
    <t>6012413227</t>
  </si>
  <si>
    <t>赵月</t>
  </si>
  <si>
    <t>6012413228</t>
  </si>
  <si>
    <t>赵其峰</t>
  </si>
  <si>
    <t>6012413229</t>
  </si>
  <si>
    <t>赵春宇</t>
  </si>
  <si>
    <t>6012413230</t>
  </si>
  <si>
    <t>徐有博</t>
  </si>
  <si>
    <t>6012413231</t>
  </si>
  <si>
    <t>高磊</t>
  </si>
  <si>
    <t>6012413232</t>
  </si>
  <si>
    <t>梁益</t>
  </si>
  <si>
    <t>6012413233</t>
  </si>
  <si>
    <t>隋富财</t>
  </si>
  <si>
    <t>6012413234</t>
  </si>
  <si>
    <t>隋智发</t>
  </si>
  <si>
    <t>6012413235</t>
  </si>
  <si>
    <t>蔡哲</t>
  </si>
  <si>
    <t>过自ZG131</t>
  </si>
  <si>
    <t>6017411114</t>
  </si>
  <si>
    <t>吕宏</t>
  </si>
  <si>
    <t>6017413101</t>
  </si>
  <si>
    <t>王张城</t>
  </si>
  <si>
    <t>6017413102</t>
  </si>
  <si>
    <t>王秋博</t>
  </si>
  <si>
    <t>6017413103</t>
  </si>
  <si>
    <t>6017413104</t>
  </si>
  <si>
    <t>王新霖</t>
  </si>
  <si>
    <t>6017413105</t>
  </si>
  <si>
    <t>车艳祥</t>
  </si>
  <si>
    <t>6017413106</t>
  </si>
  <si>
    <t>付帅</t>
  </si>
  <si>
    <t>6017413107</t>
  </si>
  <si>
    <t>田良东</t>
  </si>
  <si>
    <t>6017413109</t>
  </si>
  <si>
    <t>刘威</t>
  </si>
  <si>
    <t>6017413110</t>
  </si>
  <si>
    <t>刘爽</t>
  </si>
  <si>
    <t>6017413111</t>
  </si>
  <si>
    <t>6017413113</t>
  </si>
  <si>
    <t>朱文强</t>
  </si>
  <si>
    <t>6017413114</t>
  </si>
  <si>
    <t>宋云波</t>
  </si>
  <si>
    <t>6017413115</t>
  </si>
  <si>
    <t>张立娟</t>
  </si>
  <si>
    <t>6017413116</t>
  </si>
  <si>
    <t>张达</t>
  </si>
  <si>
    <t>6017413117</t>
  </si>
  <si>
    <t>李书名</t>
  </si>
  <si>
    <t>6017413118</t>
  </si>
  <si>
    <t>李枭</t>
  </si>
  <si>
    <t>6017413119</t>
  </si>
  <si>
    <t>李朝阳</t>
  </si>
  <si>
    <t>6017413120</t>
  </si>
  <si>
    <t>李超群</t>
  </si>
  <si>
    <t>6017413121</t>
  </si>
  <si>
    <t>陈凤琦</t>
  </si>
  <si>
    <t>6017413122</t>
  </si>
  <si>
    <t>陈洪宇</t>
  </si>
  <si>
    <t>6017413123</t>
  </si>
  <si>
    <t>6017413124</t>
  </si>
  <si>
    <t>庞佳豪</t>
  </si>
  <si>
    <t>6017413125</t>
  </si>
  <si>
    <t>房雁斌</t>
  </si>
  <si>
    <t>6017413126</t>
  </si>
  <si>
    <t>林思博</t>
  </si>
  <si>
    <t>6017413127</t>
  </si>
  <si>
    <t>赵振华</t>
  </si>
  <si>
    <t>6017413128</t>
  </si>
  <si>
    <t>钟洪远</t>
  </si>
  <si>
    <t>6017413129</t>
  </si>
  <si>
    <t>唐义翔</t>
  </si>
  <si>
    <t>6017413130</t>
  </si>
  <si>
    <t>常馨月</t>
  </si>
  <si>
    <t>6017413131</t>
  </si>
  <si>
    <t>潘俊羽</t>
  </si>
  <si>
    <t>过自ZG132</t>
  </si>
  <si>
    <t>6017413201</t>
  </si>
  <si>
    <t>于克城</t>
  </si>
  <si>
    <t>6017413202</t>
  </si>
  <si>
    <t>巴茗睿</t>
  </si>
  <si>
    <t>6017413203</t>
  </si>
  <si>
    <t>王永健</t>
  </si>
  <si>
    <t>6017413204</t>
  </si>
  <si>
    <t>王涛</t>
  </si>
  <si>
    <t>6017413205</t>
  </si>
  <si>
    <t>王新影</t>
  </si>
  <si>
    <t>6017413206</t>
  </si>
  <si>
    <t>田国昉</t>
  </si>
  <si>
    <t>6017413207</t>
  </si>
  <si>
    <t>田睿康</t>
  </si>
  <si>
    <t>6017413208</t>
  </si>
  <si>
    <t>白俊秋</t>
  </si>
  <si>
    <t>6017413209</t>
  </si>
  <si>
    <t>吕威众</t>
  </si>
  <si>
    <t>6017413210</t>
  </si>
  <si>
    <t>朱文俊</t>
  </si>
  <si>
    <t>6017413211</t>
  </si>
  <si>
    <t>许才权</t>
  </si>
  <si>
    <t>6017413212</t>
  </si>
  <si>
    <t>张亮</t>
  </si>
  <si>
    <t>6017413213</t>
  </si>
  <si>
    <t>张斌</t>
  </si>
  <si>
    <t>6017413214</t>
  </si>
  <si>
    <t>李小刚</t>
  </si>
  <si>
    <t>6017413215</t>
  </si>
  <si>
    <t>李硕</t>
  </si>
  <si>
    <t>6017413216</t>
  </si>
  <si>
    <t>陈亚兴</t>
  </si>
  <si>
    <t>6017413217</t>
  </si>
  <si>
    <t>陈厚柱</t>
  </si>
  <si>
    <t>6017413218</t>
  </si>
  <si>
    <t>陈晓彤</t>
  </si>
  <si>
    <t>6017413219</t>
  </si>
  <si>
    <t>孟令俊</t>
  </si>
  <si>
    <t>6017413220</t>
  </si>
  <si>
    <t>庞继兵</t>
  </si>
  <si>
    <t>6017413221</t>
  </si>
  <si>
    <t>苗梦越</t>
  </si>
  <si>
    <t>6017413222</t>
  </si>
  <si>
    <t>范文广</t>
  </si>
  <si>
    <t>6017413223</t>
  </si>
  <si>
    <t>胡甫豪</t>
  </si>
  <si>
    <t>6017413224</t>
  </si>
  <si>
    <t>荆煜尧</t>
  </si>
  <si>
    <t>6017413225</t>
  </si>
  <si>
    <t>赵子辉</t>
  </si>
  <si>
    <t>6017413226</t>
  </si>
  <si>
    <t>赵闯</t>
  </si>
  <si>
    <t>6017413227</t>
  </si>
  <si>
    <t>高广智</t>
  </si>
  <si>
    <t>6017413228</t>
  </si>
  <si>
    <t>符春雨</t>
  </si>
  <si>
    <t>6017413229</t>
  </si>
  <si>
    <t>景云龙</t>
  </si>
  <si>
    <t>6017413230</t>
  </si>
  <si>
    <t>裴志达</t>
  </si>
  <si>
    <t>自ZG131</t>
  </si>
  <si>
    <t>6014413101</t>
  </si>
  <si>
    <t>于洪彬</t>
  </si>
  <si>
    <t>6014413102</t>
  </si>
  <si>
    <t>于家俊</t>
  </si>
  <si>
    <t>6014413103</t>
  </si>
  <si>
    <t>马晨尧</t>
  </si>
  <si>
    <t>6014413104</t>
  </si>
  <si>
    <t>丑为</t>
  </si>
  <si>
    <t>6014413105</t>
  </si>
  <si>
    <t>孔令超</t>
  </si>
  <si>
    <t>6014413106</t>
  </si>
  <si>
    <t>王文强</t>
  </si>
  <si>
    <t>6014413107</t>
  </si>
  <si>
    <t>王彦超</t>
  </si>
  <si>
    <t>6014413108</t>
  </si>
  <si>
    <t>包海全</t>
  </si>
  <si>
    <t>6014413109</t>
  </si>
  <si>
    <t>刘书堂</t>
  </si>
  <si>
    <t>6014413110</t>
  </si>
  <si>
    <t>刘帅</t>
  </si>
  <si>
    <t>6014413111</t>
  </si>
  <si>
    <t>刘存国</t>
  </si>
  <si>
    <t>6014413112</t>
  </si>
  <si>
    <t>刘强</t>
  </si>
  <si>
    <t>6014413113</t>
  </si>
  <si>
    <t>孙奇</t>
  </si>
  <si>
    <t>6014413114</t>
  </si>
  <si>
    <t>闫晗</t>
  </si>
  <si>
    <t>6014413115</t>
  </si>
  <si>
    <t>张宇</t>
  </si>
  <si>
    <t>6014413116</t>
  </si>
  <si>
    <t>张良查</t>
  </si>
  <si>
    <t>6014413117</t>
  </si>
  <si>
    <t>张凯凯</t>
  </si>
  <si>
    <t>6014413118</t>
  </si>
  <si>
    <t>张治强</t>
  </si>
  <si>
    <t>6014413119</t>
  </si>
  <si>
    <t>杨云龙</t>
  </si>
  <si>
    <t>6014413120</t>
  </si>
  <si>
    <t>杨兵</t>
  </si>
  <si>
    <t>6014413121</t>
  </si>
  <si>
    <t>迟荫龙</t>
  </si>
  <si>
    <t>6014413122</t>
  </si>
  <si>
    <t>周振迎</t>
  </si>
  <si>
    <t>6014413123</t>
  </si>
  <si>
    <t>岳春雷</t>
  </si>
  <si>
    <t>6014413124</t>
  </si>
  <si>
    <t>林壮</t>
  </si>
  <si>
    <t>6014413125</t>
  </si>
  <si>
    <t>茌远忻</t>
  </si>
  <si>
    <t>6014413126</t>
  </si>
  <si>
    <t>郑忍</t>
  </si>
  <si>
    <t>6014413127</t>
  </si>
  <si>
    <t>郑腾飞</t>
  </si>
  <si>
    <t>6014413128</t>
  </si>
  <si>
    <t>贾俊月</t>
  </si>
  <si>
    <t>6014413129</t>
  </si>
  <si>
    <t>郭新</t>
  </si>
  <si>
    <t>6014413130</t>
  </si>
  <si>
    <t>曹址侨</t>
  </si>
  <si>
    <t>6014413131</t>
  </si>
  <si>
    <t>曹松勃</t>
  </si>
  <si>
    <t>6014413132</t>
  </si>
  <si>
    <t>焦鑫</t>
  </si>
  <si>
    <t>6014413133</t>
  </si>
  <si>
    <t>董岩</t>
  </si>
  <si>
    <t>6014413134</t>
  </si>
  <si>
    <t>鲍吉兴</t>
  </si>
  <si>
    <t>自ZG132</t>
  </si>
  <si>
    <t>6014411219</t>
  </si>
  <si>
    <t>王成海</t>
  </si>
  <si>
    <t>6014412201</t>
  </si>
  <si>
    <t>白雪漫</t>
  </si>
  <si>
    <t>6014413201</t>
  </si>
  <si>
    <t>于志伟</t>
  </si>
  <si>
    <t>6014413202</t>
  </si>
  <si>
    <t>马祥峰</t>
  </si>
  <si>
    <t>6014413203</t>
  </si>
  <si>
    <t>马晨龙</t>
  </si>
  <si>
    <t>6014413204</t>
  </si>
  <si>
    <t>王凤</t>
  </si>
  <si>
    <t>6014413205</t>
  </si>
  <si>
    <t>王守金</t>
  </si>
  <si>
    <t>6014413206</t>
  </si>
  <si>
    <t>王岩</t>
  </si>
  <si>
    <t>6014413207</t>
  </si>
  <si>
    <t>王雪凝</t>
  </si>
  <si>
    <t>6014413208</t>
  </si>
  <si>
    <t>卢浩</t>
  </si>
  <si>
    <t>6014413209</t>
  </si>
  <si>
    <t>白雪飞</t>
  </si>
  <si>
    <t>6014413210</t>
  </si>
  <si>
    <t>刘鼎</t>
  </si>
  <si>
    <t>6014413211</t>
  </si>
  <si>
    <t>孙铭岳</t>
  </si>
  <si>
    <t>6014413212</t>
  </si>
  <si>
    <t>孙鑫</t>
  </si>
  <si>
    <t>6014413213</t>
  </si>
  <si>
    <t>朱海</t>
  </si>
  <si>
    <t>6014413214</t>
  </si>
  <si>
    <t>邢瑞瑞</t>
  </si>
  <si>
    <t>6014413215</t>
  </si>
  <si>
    <t>张治中</t>
  </si>
  <si>
    <t>6014413216</t>
  </si>
  <si>
    <t>李评成</t>
  </si>
  <si>
    <t>6014413217</t>
  </si>
  <si>
    <t>李啸威</t>
  </si>
  <si>
    <t>6014413218</t>
  </si>
  <si>
    <t>李得鹏</t>
  </si>
  <si>
    <t>6014413221</t>
  </si>
  <si>
    <t>邹新</t>
  </si>
  <si>
    <t>6014413222</t>
  </si>
  <si>
    <t>陈志昂</t>
  </si>
  <si>
    <t>6014413223</t>
  </si>
  <si>
    <t>陈冠宇</t>
  </si>
  <si>
    <t>6014413224</t>
  </si>
  <si>
    <t>陈磊</t>
  </si>
  <si>
    <t>6014413225</t>
  </si>
  <si>
    <t>陈鑫</t>
  </si>
  <si>
    <t>6014413226</t>
  </si>
  <si>
    <t>范洪佳</t>
  </si>
  <si>
    <t>6014413227</t>
  </si>
  <si>
    <t>侯丙达</t>
  </si>
  <si>
    <t>6014413228</t>
  </si>
  <si>
    <t>胡世洋</t>
  </si>
  <si>
    <t>6014413229</t>
  </si>
  <si>
    <t>赵伟</t>
  </si>
  <si>
    <t>6014413230</t>
  </si>
  <si>
    <t>贾立彬</t>
  </si>
  <si>
    <t>6014413231</t>
  </si>
  <si>
    <t>高明龙</t>
  </si>
  <si>
    <t>6015411211</t>
  </si>
  <si>
    <t>刘朔</t>
  </si>
  <si>
    <t>6017413112</t>
  </si>
  <si>
    <t>孙康迪</t>
  </si>
  <si>
    <t xml:space="preserve">自ZG132 </t>
  </si>
  <si>
    <t>6014413220</t>
  </si>
  <si>
    <t>6216412403</t>
  </si>
  <si>
    <t>高佩达</t>
  </si>
  <si>
    <t>旅游ZG131</t>
  </si>
  <si>
    <t>6114413101</t>
  </si>
  <si>
    <t>于冰</t>
  </si>
  <si>
    <t>6114413102</t>
  </si>
  <si>
    <t>于博文</t>
  </si>
  <si>
    <t>6114413103</t>
  </si>
  <si>
    <t>王波</t>
  </si>
  <si>
    <t>6114413104</t>
  </si>
  <si>
    <t>石明迪</t>
  </si>
  <si>
    <t>6114413105</t>
  </si>
  <si>
    <t>刘佳伟</t>
  </si>
  <si>
    <t>6114413106</t>
  </si>
  <si>
    <t>刘明慧</t>
  </si>
  <si>
    <t>6114413107</t>
  </si>
  <si>
    <t>刘通</t>
  </si>
  <si>
    <t>6114413108</t>
  </si>
  <si>
    <t>刘敬冬</t>
  </si>
  <si>
    <t>6114413109</t>
  </si>
  <si>
    <t>孙千</t>
  </si>
  <si>
    <t>6114413111</t>
  </si>
  <si>
    <t>孙佳宁</t>
  </si>
  <si>
    <t>6114413113</t>
  </si>
  <si>
    <t>6114413114</t>
  </si>
  <si>
    <t>何艳华</t>
  </si>
  <si>
    <t>6114413115</t>
  </si>
  <si>
    <t>佟国秋</t>
  </si>
  <si>
    <t>6114413116</t>
  </si>
  <si>
    <t>张帆</t>
  </si>
  <si>
    <t>6114413118</t>
  </si>
  <si>
    <t>李平</t>
  </si>
  <si>
    <t>6114413119</t>
  </si>
  <si>
    <t>李思慧</t>
  </si>
  <si>
    <t>6114413120</t>
  </si>
  <si>
    <t>李胜男</t>
  </si>
  <si>
    <t>6114413121</t>
  </si>
  <si>
    <t>陈盈吉</t>
  </si>
  <si>
    <t>6114413122</t>
  </si>
  <si>
    <t>周晓艺</t>
  </si>
  <si>
    <t>6114413124</t>
  </si>
  <si>
    <t>郑彤</t>
  </si>
  <si>
    <t>6114413125</t>
  </si>
  <si>
    <t>姜伟琦</t>
  </si>
  <si>
    <t>6114413126</t>
  </si>
  <si>
    <t>胡文蕊</t>
  </si>
  <si>
    <t>6114413127</t>
  </si>
  <si>
    <t>赵若晨</t>
  </si>
  <si>
    <t>6114413128</t>
  </si>
  <si>
    <t>袁梦</t>
  </si>
  <si>
    <t>6114413129</t>
  </si>
  <si>
    <t>高思佳</t>
  </si>
  <si>
    <t>6114413130</t>
  </si>
  <si>
    <t>高晨</t>
  </si>
  <si>
    <t>6114413131</t>
  </si>
  <si>
    <t>康力</t>
  </si>
  <si>
    <t>6114413132</t>
  </si>
  <si>
    <t>董颖</t>
  </si>
  <si>
    <t>6114413133</t>
  </si>
  <si>
    <t>戴玉冰</t>
  </si>
  <si>
    <t>旅游ZG132</t>
  </si>
  <si>
    <t>6114413201</t>
  </si>
  <si>
    <t>王梓旭</t>
  </si>
  <si>
    <t>6114413202</t>
  </si>
  <si>
    <t>王群</t>
  </si>
  <si>
    <t>6114413203</t>
  </si>
  <si>
    <t>王睿</t>
  </si>
  <si>
    <t>6114413204</t>
  </si>
  <si>
    <t>王鹤蒙</t>
  </si>
  <si>
    <t>6114413205</t>
  </si>
  <si>
    <t>邓鹏飞</t>
  </si>
  <si>
    <t>6114413206</t>
  </si>
  <si>
    <t>伍子文</t>
  </si>
  <si>
    <t>6114413207</t>
  </si>
  <si>
    <t>刘媛媛</t>
  </si>
  <si>
    <t>6114413208</t>
  </si>
  <si>
    <t>刘睿智</t>
  </si>
  <si>
    <t>6114413210</t>
  </si>
  <si>
    <t>吴昊</t>
  </si>
  <si>
    <t>6114413211</t>
  </si>
  <si>
    <t>宋玥</t>
  </si>
  <si>
    <t>6114413212</t>
  </si>
  <si>
    <t>张方媛</t>
  </si>
  <si>
    <t>6114413213</t>
  </si>
  <si>
    <t>张琳琳</t>
  </si>
  <si>
    <t>6114413214</t>
  </si>
  <si>
    <t>李美恬</t>
  </si>
  <si>
    <t>6114413215</t>
  </si>
  <si>
    <t>李锐馨</t>
  </si>
  <si>
    <t>6114413216</t>
  </si>
  <si>
    <t>杨冬雪</t>
  </si>
  <si>
    <t>6114413217</t>
  </si>
  <si>
    <t>汪敏</t>
  </si>
  <si>
    <t>6114413218</t>
  </si>
  <si>
    <t>肖玉莹</t>
  </si>
  <si>
    <t>6114413219</t>
  </si>
  <si>
    <t>迟冰冰</t>
  </si>
  <si>
    <t>6114413220</t>
  </si>
  <si>
    <t>陈洁</t>
  </si>
  <si>
    <t>6114413221</t>
  </si>
  <si>
    <t>罗晓茜</t>
  </si>
  <si>
    <t>6114413222</t>
  </si>
  <si>
    <t>6114413223</t>
  </si>
  <si>
    <t>赵晓凤</t>
  </si>
  <si>
    <t>6114413224</t>
  </si>
  <si>
    <t>徐樱楠</t>
  </si>
  <si>
    <t>6114413225</t>
  </si>
  <si>
    <t>栾睿</t>
  </si>
  <si>
    <t>6114413226</t>
  </si>
  <si>
    <t>袁畅</t>
  </si>
  <si>
    <t>6114413228</t>
  </si>
  <si>
    <t>郭佳</t>
  </si>
  <si>
    <t>6114413229</t>
  </si>
  <si>
    <t>巢阳</t>
  </si>
  <si>
    <t>6114413230</t>
  </si>
  <si>
    <t>黄庆林</t>
  </si>
  <si>
    <t>6114413231</t>
  </si>
  <si>
    <t>谢欣</t>
  </si>
  <si>
    <t>营销ZG131</t>
  </si>
  <si>
    <t>6115413101</t>
  </si>
  <si>
    <t>马玉艳</t>
  </si>
  <si>
    <t>6115413102</t>
  </si>
  <si>
    <t>马依娜</t>
  </si>
  <si>
    <t>6115413103</t>
  </si>
  <si>
    <t>王安东</t>
  </si>
  <si>
    <t>6115413105</t>
  </si>
  <si>
    <t>王畔</t>
  </si>
  <si>
    <t>6115413106</t>
  </si>
  <si>
    <t>田奇</t>
  </si>
  <si>
    <t>6115413107</t>
  </si>
  <si>
    <t>任立朋</t>
  </si>
  <si>
    <t>6115413108</t>
  </si>
  <si>
    <t>孙瑶</t>
  </si>
  <si>
    <t>6115413109</t>
  </si>
  <si>
    <t>朱鹏飞</t>
  </si>
  <si>
    <t>6115413110</t>
  </si>
  <si>
    <t>6115413111</t>
  </si>
  <si>
    <t>吴冰钰</t>
  </si>
  <si>
    <t>6115413112</t>
  </si>
  <si>
    <t>张影</t>
  </si>
  <si>
    <t>6115413113</t>
  </si>
  <si>
    <t>李晓婷</t>
  </si>
  <si>
    <t>6115413115</t>
  </si>
  <si>
    <t>杨林翰</t>
  </si>
  <si>
    <t>6115413116</t>
  </si>
  <si>
    <t>杨震</t>
  </si>
  <si>
    <t>6115413117</t>
  </si>
  <si>
    <t>肖帅</t>
  </si>
  <si>
    <t>6115413118</t>
  </si>
  <si>
    <t>陆伟杰</t>
  </si>
  <si>
    <t>6115413119</t>
  </si>
  <si>
    <t>胡蕊</t>
  </si>
  <si>
    <t>6115413120</t>
  </si>
  <si>
    <t>赵思宇</t>
  </si>
  <si>
    <t>6115413121</t>
  </si>
  <si>
    <t>赵琢</t>
  </si>
  <si>
    <t>6115413122</t>
  </si>
  <si>
    <t>倪志泽</t>
  </si>
  <si>
    <t>6115413123</t>
  </si>
  <si>
    <t>唐树森</t>
  </si>
  <si>
    <t>6115413124</t>
  </si>
  <si>
    <t>柴孝文</t>
  </si>
  <si>
    <t>6115413125</t>
  </si>
  <si>
    <t>袁月</t>
  </si>
  <si>
    <t>6115413126</t>
  </si>
  <si>
    <t>高家凡</t>
  </si>
  <si>
    <t>6115413127</t>
  </si>
  <si>
    <t>曹阮</t>
  </si>
  <si>
    <t>6115413128</t>
  </si>
  <si>
    <t>章培炎</t>
  </si>
  <si>
    <t>6115413129</t>
  </si>
  <si>
    <t>阎冠鹏</t>
  </si>
  <si>
    <t>6115413130</t>
  </si>
  <si>
    <t>靳昕</t>
  </si>
  <si>
    <t>6115413132</t>
  </si>
  <si>
    <t>薛文菲</t>
  </si>
  <si>
    <t>6115413133</t>
  </si>
  <si>
    <t>霍天乐</t>
  </si>
  <si>
    <t>营销ZG132</t>
  </si>
  <si>
    <t>6115411236</t>
  </si>
  <si>
    <t>刘璧玮</t>
  </si>
  <si>
    <t>6115413201</t>
  </si>
  <si>
    <t>王子瑶</t>
  </si>
  <si>
    <t>6115413202</t>
  </si>
  <si>
    <t>王恩红</t>
  </si>
  <si>
    <t>6115413203</t>
  </si>
  <si>
    <t>王晓岑</t>
  </si>
  <si>
    <t>6115413204</t>
  </si>
  <si>
    <t>田佳鹭</t>
  </si>
  <si>
    <t>6115413205</t>
  </si>
  <si>
    <t>刘纯浩</t>
  </si>
  <si>
    <t>6115413206</t>
  </si>
  <si>
    <t>刘环宇</t>
  </si>
  <si>
    <t>6115413207</t>
  </si>
  <si>
    <t>刘艳娜</t>
  </si>
  <si>
    <t>6115413208</t>
  </si>
  <si>
    <t>许政超</t>
  </si>
  <si>
    <t>6115413210</t>
  </si>
  <si>
    <t>吴梦其</t>
  </si>
  <si>
    <t>6115413211</t>
  </si>
  <si>
    <t>张文浩</t>
  </si>
  <si>
    <t>6115413212</t>
  </si>
  <si>
    <t>张奇宁</t>
  </si>
  <si>
    <t>6115413213</t>
  </si>
  <si>
    <t>张欣彤</t>
  </si>
  <si>
    <t>6115413214</t>
  </si>
  <si>
    <t>张茜</t>
  </si>
  <si>
    <t>6115413215</t>
  </si>
  <si>
    <t>6115413216</t>
  </si>
  <si>
    <t>李勇</t>
  </si>
  <si>
    <t>6115413217</t>
  </si>
  <si>
    <t>李悦</t>
  </si>
  <si>
    <t>6115413218</t>
  </si>
  <si>
    <t>李睿</t>
  </si>
  <si>
    <t>6115413219</t>
  </si>
  <si>
    <t>杨欢</t>
  </si>
  <si>
    <t>6115413220</t>
  </si>
  <si>
    <t>杨杨</t>
  </si>
  <si>
    <t>6115413221</t>
  </si>
  <si>
    <t>孟顺顺</t>
  </si>
  <si>
    <t>6115413222</t>
  </si>
  <si>
    <t>金文平</t>
  </si>
  <si>
    <t>6115413223</t>
  </si>
  <si>
    <t>宫金婷</t>
  </si>
  <si>
    <t>6115413224</t>
  </si>
  <si>
    <t>洪依彤</t>
  </si>
  <si>
    <t>6115413225</t>
  </si>
  <si>
    <t>夏宇航</t>
  </si>
  <si>
    <t>6115413226</t>
  </si>
  <si>
    <t>徐淼</t>
  </si>
  <si>
    <t>6115413227</t>
  </si>
  <si>
    <t>索钰</t>
  </si>
  <si>
    <t>6115413228</t>
  </si>
  <si>
    <t>贾旭</t>
  </si>
  <si>
    <t>6115413229</t>
  </si>
  <si>
    <t>顾晓琳</t>
  </si>
  <si>
    <t>6115413230</t>
  </si>
  <si>
    <t>高赫明</t>
  </si>
  <si>
    <t>6115413231</t>
  </si>
  <si>
    <t>崔彦涛</t>
  </si>
  <si>
    <t>6115413233</t>
  </si>
  <si>
    <t>傅莹</t>
  </si>
  <si>
    <t>6115413234</t>
  </si>
  <si>
    <t>富悦哲</t>
  </si>
  <si>
    <t>6115413235</t>
  </si>
  <si>
    <t>黎富达</t>
  </si>
  <si>
    <t>6115413209</t>
  </si>
  <si>
    <t>闫宏宇</t>
  </si>
  <si>
    <t>工机ZG131</t>
  </si>
  <si>
    <t>6211413101</t>
  </si>
  <si>
    <t>于天宇</t>
  </si>
  <si>
    <t>6211413102</t>
  </si>
  <si>
    <t>于有任</t>
  </si>
  <si>
    <t>6211413103</t>
  </si>
  <si>
    <t>于保海</t>
  </si>
  <si>
    <t>6211413104</t>
  </si>
  <si>
    <t>马绍桐</t>
  </si>
  <si>
    <t>6211413105</t>
  </si>
  <si>
    <t>毛忠辉</t>
  </si>
  <si>
    <t>6211413107</t>
  </si>
  <si>
    <t>王晨龙</t>
  </si>
  <si>
    <t>6211413108</t>
  </si>
  <si>
    <t>王硕</t>
  </si>
  <si>
    <t>6211413109</t>
  </si>
  <si>
    <t>王新磊</t>
  </si>
  <si>
    <t>6211413110</t>
  </si>
  <si>
    <t>付立生</t>
  </si>
  <si>
    <t>6211413111</t>
  </si>
  <si>
    <t>刘广超</t>
  </si>
  <si>
    <t>6211413112</t>
  </si>
  <si>
    <t>刘勇男</t>
  </si>
  <si>
    <t>6211413113</t>
  </si>
  <si>
    <t>刘晓旭</t>
  </si>
  <si>
    <t>6211413114</t>
  </si>
  <si>
    <t>孙永立</t>
  </si>
  <si>
    <t>6211413115</t>
  </si>
  <si>
    <t>孙志成</t>
  </si>
  <si>
    <t>6211413116</t>
  </si>
  <si>
    <t>张玄</t>
  </si>
  <si>
    <t>6211413117</t>
  </si>
  <si>
    <t>张宝丰</t>
  </si>
  <si>
    <t>6211413118</t>
  </si>
  <si>
    <t>张祺</t>
  </si>
  <si>
    <t>6211413119</t>
  </si>
  <si>
    <t>李明月</t>
  </si>
  <si>
    <t>6211413120</t>
  </si>
  <si>
    <t>陈弘方</t>
  </si>
  <si>
    <t>6211413121</t>
  </si>
  <si>
    <t>周洪利</t>
  </si>
  <si>
    <t>6211413122</t>
  </si>
  <si>
    <t>姜兆霖</t>
  </si>
  <si>
    <t>6211413123</t>
  </si>
  <si>
    <t>姜春雨</t>
  </si>
  <si>
    <t>6211413124</t>
  </si>
  <si>
    <t>胥翔越</t>
  </si>
  <si>
    <t>6211413125</t>
  </si>
  <si>
    <t>郭振邦</t>
  </si>
  <si>
    <t>6211413126</t>
  </si>
  <si>
    <t>高震</t>
  </si>
  <si>
    <t>6211413127</t>
  </si>
  <si>
    <t>焦文威</t>
  </si>
  <si>
    <t>6211413128</t>
  </si>
  <si>
    <t>蒋泽洋</t>
  </si>
  <si>
    <t>6211413129</t>
  </si>
  <si>
    <t>谢孟钊</t>
  </si>
  <si>
    <t>6211413130</t>
  </si>
  <si>
    <t>韩松</t>
  </si>
  <si>
    <t>6211413131</t>
  </si>
  <si>
    <t>谭可心</t>
  </si>
  <si>
    <t>6211413133</t>
  </si>
  <si>
    <t>燕嘉伟</t>
  </si>
  <si>
    <t>工机ZG132</t>
  </si>
  <si>
    <t>6211413201</t>
  </si>
  <si>
    <t>王治超</t>
  </si>
  <si>
    <t>6211413202</t>
  </si>
  <si>
    <t>王振利</t>
  </si>
  <si>
    <t>6211413203</t>
  </si>
  <si>
    <t>王鹏骁</t>
  </si>
  <si>
    <t>6211413204</t>
  </si>
  <si>
    <t>王震</t>
  </si>
  <si>
    <t>6211413205</t>
  </si>
  <si>
    <t>冯扬辉</t>
  </si>
  <si>
    <t>6211413206</t>
  </si>
  <si>
    <t>甘泉</t>
  </si>
  <si>
    <t>6211413207</t>
  </si>
  <si>
    <t>白贺</t>
  </si>
  <si>
    <t>6211413208</t>
  </si>
  <si>
    <t>仲启东</t>
  </si>
  <si>
    <t>6211413209</t>
  </si>
  <si>
    <t>刘兆仁</t>
  </si>
  <si>
    <t>6211413210</t>
  </si>
  <si>
    <t>刘刚</t>
  </si>
  <si>
    <t>6211413212</t>
  </si>
  <si>
    <t>孙鲲鹏</t>
  </si>
  <si>
    <t>6211413213</t>
  </si>
  <si>
    <t>巩利民</t>
  </si>
  <si>
    <t>6211413214</t>
  </si>
  <si>
    <t>吴国磊</t>
  </si>
  <si>
    <t>6211413215</t>
  </si>
  <si>
    <t>宋宇</t>
  </si>
  <si>
    <t>6211413216</t>
  </si>
  <si>
    <t>张利军</t>
  </si>
  <si>
    <t>6211413217</t>
  </si>
  <si>
    <t>张宏键</t>
  </si>
  <si>
    <t>6211413218</t>
  </si>
  <si>
    <t>张帝</t>
  </si>
  <si>
    <t>6211413219</t>
  </si>
  <si>
    <t>张维广</t>
  </si>
  <si>
    <t>6211413220</t>
  </si>
  <si>
    <t>张野</t>
  </si>
  <si>
    <t>6211413221</t>
  </si>
  <si>
    <t>李永朋</t>
  </si>
  <si>
    <t>6211413222</t>
  </si>
  <si>
    <t>李建峰</t>
  </si>
  <si>
    <t>6211413223</t>
  </si>
  <si>
    <t>李博</t>
  </si>
  <si>
    <t>6211413224</t>
  </si>
  <si>
    <t>李雄</t>
  </si>
  <si>
    <t>6211413225</t>
  </si>
  <si>
    <t>杨帅</t>
  </si>
  <si>
    <t>6211413226</t>
  </si>
  <si>
    <t>罗东亮</t>
  </si>
  <si>
    <t>6211413228</t>
  </si>
  <si>
    <t>赵进宇</t>
  </si>
  <si>
    <t>6211413229</t>
  </si>
  <si>
    <t>郝艳悦</t>
  </si>
  <si>
    <t>6211413230</t>
  </si>
  <si>
    <t>徐凯旋</t>
  </si>
  <si>
    <t>6211413231</t>
  </si>
  <si>
    <t>徐淑伟</t>
  </si>
  <si>
    <t>6211413232</t>
  </si>
  <si>
    <t>6211413233</t>
  </si>
  <si>
    <t>董成龙</t>
  </si>
  <si>
    <t>机电ZG131</t>
  </si>
  <si>
    <t>6213413101</t>
  </si>
  <si>
    <t>万博</t>
  </si>
  <si>
    <t>6213413102</t>
  </si>
  <si>
    <t>于婷婷</t>
  </si>
  <si>
    <t>6213413103</t>
  </si>
  <si>
    <t>6213413104</t>
  </si>
  <si>
    <t>王喜民</t>
  </si>
  <si>
    <t>6213413105</t>
  </si>
  <si>
    <t>王阔</t>
  </si>
  <si>
    <t>6213413106</t>
  </si>
  <si>
    <t>6213413107</t>
  </si>
  <si>
    <t>6213413108</t>
  </si>
  <si>
    <t>史鸿儒</t>
  </si>
  <si>
    <t>6213413109</t>
  </si>
  <si>
    <t>白海洋</t>
  </si>
  <si>
    <t>6213413110</t>
  </si>
  <si>
    <t>关荣健</t>
  </si>
  <si>
    <t>6213413111</t>
  </si>
  <si>
    <t>刘畅</t>
  </si>
  <si>
    <t>6213413113</t>
  </si>
  <si>
    <t>孙志鹏</t>
  </si>
  <si>
    <t>6213413114</t>
  </si>
  <si>
    <t>闫思宇</t>
  </si>
  <si>
    <t>6213413115</t>
  </si>
  <si>
    <t>齐强</t>
  </si>
  <si>
    <t>6213413116</t>
  </si>
  <si>
    <t>宋可新</t>
  </si>
  <si>
    <t>6213413117</t>
  </si>
  <si>
    <t>宋红峰</t>
  </si>
  <si>
    <t>6213413119</t>
  </si>
  <si>
    <t>张鹏</t>
  </si>
  <si>
    <t>6213413120</t>
  </si>
  <si>
    <t>李玉婷</t>
  </si>
  <si>
    <t>6213413121</t>
  </si>
  <si>
    <t>李羽航</t>
  </si>
  <si>
    <t>6213413122</t>
  </si>
  <si>
    <t>李泉龙</t>
  </si>
  <si>
    <t>6213413124</t>
  </si>
  <si>
    <t>周井顺</t>
  </si>
  <si>
    <t>6213413125</t>
  </si>
  <si>
    <t>宗奇峰</t>
  </si>
  <si>
    <t>6213413126</t>
  </si>
  <si>
    <t>尚超群</t>
  </si>
  <si>
    <t>6213413127</t>
  </si>
  <si>
    <t>赵铭阅</t>
  </si>
  <si>
    <t>6213413129</t>
  </si>
  <si>
    <t>郭维</t>
  </si>
  <si>
    <t>6213413130</t>
  </si>
  <si>
    <t>钱雨晴</t>
  </si>
  <si>
    <t>6213413131</t>
  </si>
  <si>
    <t>高东勇</t>
  </si>
  <si>
    <t>6213413132</t>
  </si>
  <si>
    <t>康震</t>
  </si>
  <si>
    <t>6213413133</t>
  </si>
  <si>
    <t>梁金辉</t>
  </si>
  <si>
    <t>6213413134</t>
  </si>
  <si>
    <t>韩立银</t>
  </si>
  <si>
    <t>6213413135</t>
  </si>
  <si>
    <t>霍昱君</t>
  </si>
  <si>
    <t>机电ZG132</t>
  </si>
  <si>
    <t>6213413201</t>
  </si>
  <si>
    <t>于宁</t>
  </si>
  <si>
    <t>6213413202</t>
  </si>
  <si>
    <t>马为杰</t>
  </si>
  <si>
    <t>6213413203</t>
  </si>
  <si>
    <t>马俊明</t>
  </si>
  <si>
    <t>6213413204</t>
  </si>
  <si>
    <t>马慧磊</t>
  </si>
  <si>
    <t>6213413205</t>
  </si>
  <si>
    <t>王旭</t>
  </si>
  <si>
    <t>6213413206</t>
  </si>
  <si>
    <t>王宝平</t>
  </si>
  <si>
    <t>6213413207</t>
  </si>
  <si>
    <t>王建明</t>
  </si>
  <si>
    <t>6213413208</t>
  </si>
  <si>
    <t>王金成</t>
  </si>
  <si>
    <t>6213413209</t>
  </si>
  <si>
    <t>6213413210</t>
  </si>
  <si>
    <t>王璐</t>
  </si>
  <si>
    <t>6213413211</t>
  </si>
  <si>
    <t>丛伟</t>
  </si>
  <si>
    <t>6213413212</t>
  </si>
  <si>
    <t>付得越</t>
  </si>
  <si>
    <t>6213413213</t>
  </si>
  <si>
    <t>冯振</t>
  </si>
  <si>
    <t>6213413214</t>
  </si>
  <si>
    <t>刘丰汉</t>
  </si>
  <si>
    <t>6213413215</t>
  </si>
  <si>
    <t>刘文洋</t>
  </si>
  <si>
    <t>6213413216</t>
  </si>
  <si>
    <t>6213413217</t>
  </si>
  <si>
    <t>刘擎</t>
  </si>
  <si>
    <t>6213413218</t>
  </si>
  <si>
    <t>吕图</t>
  </si>
  <si>
    <t>6213413219</t>
  </si>
  <si>
    <t>朱法宇</t>
  </si>
  <si>
    <t>6213413220</t>
  </si>
  <si>
    <t>许辉</t>
  </si>
  <si>
    <t>6213413221</t>
  </si>
  <si>
    <t>闫震</t>
  </si>
  <si>
    <t>6213413222</t>
  </si>
  <si>
    <t>吴喆</t>
  </si>
  <si>
    <t>6213413223</t>
  </si>
  <si>
    <t>张泉</t>
  </si>
  <si>
    <t>6213413224</t>
  </si>
  <si>
    <t>张涛</t>
  </si>
  <si>
    <t>6213413225</t>
  </si>
  <si>
    <t>李文飞</t>
  </si>
  <si>
    <t>6213413226</t>
  </si>
  <si>
    <t>李有伟</t>
  </si>
  <si>
    <t>6213413227</t>
  </si>
  <si>
    <t>李亮</t>
  </si>
  <si>
    <t>6213413229</t>
  </si>
  <si>
    <t>闵睿</t>
  </si>
  <si>
    <t>6213413230</t>
  </si>
  <si>
    <t>周宏伟</t>
  </si>
  <si>
    <t>6213413231</t>
  </si>
  <si>
    <t>南华剑</t>
  </si>
  <si>
    <t>6213413232</t>
  </si>
  <si>
    <t>赵仲贤</t>
  </si>
  <si>
    <t>6213413233</t>
  </si>
  <si>
    <t>赵志伟</t>
  </si>
  <si>
    <t>6213413234</t>
  </si>
  <si>
    <t>郭奎宇</t>
  </si>
  <si>
    <t>6213413235</t>
  </si>
  <si>
    <t>韩维</t>
  </si>
  <si>
    <t>汽车ZG131</t>
  </si>
  <si>
    <t>6214413101</t>
  </si>
  <si>
    <t>王子安</t>
  </si>
  <si>
    <t>6214413102</t>
  </si>
  <si>
    <t>王文龙</t>
  </si>
  <si>
    <t>6214413103</t>
  </si>
  <si>
    <t>王启龙</t>
  </si>
  <si>
    <t>6214413104</t>
  </si>
  <si>
    <t>王昊</t>
  </si>
  <si>
    <t>6214413105</t>
  </si>
  <si>
    <t>6214413106</t>
  </si>
  <si>
    <t>王俊男</t>
  </si>
  <si>
    <t>6214413107</t>
  </si>
  <si>
    <t>王俊凯</t>
  </si>
  <si>
    <t>6214413108</t>
  </si>
  <si>
    <t>王振宇</t>
  </si>
  <si>
    <t>6214413109</t>
  </si>
  <si>
    <t>包涵</t>
  </si>
  <si>
    <t>6214413110</t>
  </si>
  <si>
    <t>乔占波</t>
  </si>
  <si>
    <t>6214413111</t>
  </si>
  <si>
    <t>刘文科</t>
  </si>
  <si>
    <t>6214413112</t>
  </si>
  <si>
    <t>刘红雨</t>
  </si>
  <si>
    <t>6214413113</t>
  </si>
  <si>
    <t>刘洽</t>
  </si>
  <si>
    <t>6214413114</t>
  </si>
  <si>
    <t>刘富强</t>
  </si>
  <si>
    <t>6214413115</t>
  </si>
  <si>
    <t>刘德伟</t>
  </si>
  <si>
    <t>6214413116</t>
  </si>
  <si>
    <t>许佳民</t>
  </si>
  <si>
    <t>6214413117</t>
  </si>
  <si>
    <t>余涛</t>
  </si>
  <si>
    <t>6214413118</t>
  </si>
  <si>
    <t>吴松洋</t>
  </si>
  <si>
    <t>6214413120</t>
  </si>
  <si>
    <t>宋祥</t>
  </si>
  <si>
    <t>6214413121</t>
  </si>
  <si>
    <t>张千驰</t>
  </si>
  <si>
    <t>6214413122</t>
  </si>
  <si>
    <t>张芳禹</t>
  </si>
  <si>
    <t>6214413123</t>
  </si>
  <si>
    <t>张祖杰</t>
  </si>
  <si>
    <t>6214413124</t>
  </si>
  <si>
    <t>张腾</t>
  </si>
  <si>
    <t>6214413125</t>
  </si>
  <si>
    <t>6214413126</t>
  </si>
  <si>
    <t>张鑫潮</t>
  </si>
  <si>
    <t>6214413127</t>
  </si>
  <si>
    <t>李峥</t>
  </si>
  <si>
    <t>6214413128</t>
  </si>
  <si>
    <t>李盛来</t>
  </si>
  <si>
    <t>6214413129</t>
  </si>
  <si>
    <t>李瑀默</t>
  </si>
  <si>
    <t>6214413130</t>
  </si>
  <si>
    <t>杨迪</t>
  </si>
  <si>
    <t>6214413131</t>
  </si>
  <si>
    <t>杨勇</t>
  </si>
  <si>
    <t>6214413132</t>
  </si>
  <si>
    <t>郭杨</t>
  </si>
  <si>
    <t>6214413133</t>
  </si>
  <si>
    <t>高钰博</t>
  </si>
  <si>
    <t>6214413134</t>
  </si>
  <si>
    <t>程翔</t>
  </si>
  <si>
    <t>汽车ZG132</t>
  </si>
  <si>
    <t>6214411234</t>
  </si>
  <si>
    <t>张红阳</t>
  </si>
  <si>
    <t>6214412233</t>
  </si>
  <si>
    <t>邢家利</t>
  </si>
  <si>
    <t>6214413201</t>
  </si>
  <si>
    <t>马锐</t>
  </si>
  <si>
    <t>6214413202</t>
  </si>
  <si>
    <t>王记宾</t>
  </si>
  <si>
    <t>6214413203</t>
  </si>
  <si>
    <t>王志东</t>
  </si>
  <si>
    <t>6214413204</t>
  </si>
  <si>
    <t>王金旺</t>
  </si>
  <si>
    <t>6214413205</t>
  </si>
  <si>
    <t>王家银</t>
  </si>
  <si>
    <t>6214413206</t>
  </si>
  <si>
    <t>王锋利</t>
  </si>
  <si>
    <t>6214413207</t>
  </si>
  <si>
    <t>冯政瑞</t>
  </si>
  <si>
    <t>6214413208</t>
  </si>
  <si>
    <t>包程程</t>
  </si>
  <si>
    <t>6214413209</t>
  </si>
  <si>
    <t>刘宝瑞</t>
  </si>
  <si>
    <t>6214413210</t>
  </si>
  <si>
    <t>6214413211</t>
  </si>
  <si>
    <t>吕鸣坤</t>
  </si>
  <si>
    <t>6214413212</t>
  </si>
  <si>
    <t>孙世卓</t>
  </si>
  <si>
    <t>6214413213</t>
  </si>
  <si>
    <t>孙帅</t>
  </si>
  <si>
    <t>6214413214</t>
  </si>
  <si>
    <t>孙雪松</t>
  </si>
  <si>
    <t>6214413215</t>
  </si>
  <si>
    <t>孙義博</t>
  </si>
  <si>
    <t>6214413216</t>
  </si>
  <si>
    <t>孙路宽</t>
  </si>
  <si>
    <t>6214413217</t>
  </si>
  <si>
    <t>闫薄</t>
  </si>
  <si>
    <t>6214413218</t>
  </si>
  <si>
    <t>何杰</t>
  </si>
  <si>
    <t>6214413219</t>
  </si>
  <si>
    <t>张宇石</t>
  </si>
  <si>
    <t>6214413220</t>
  </si>
  <si>
    <t>张建宇</t>
  </si>
  <si>
    <t>6214413221</t>
  </si>
  <si>
    <t>张春冬</t>
  </si>
  <si>
    <t>6214413222</t>
  </si>
  <si>
    <t>杨春</t>
  </si>
  <si>
    <t>6214413223</t>
  </si>
  <si>
    <t>杨梓</t>
  </si>
  <si>
    <t>6214413224</t>
  </si>
  <si>
    <t>杨新宇</t>
  </si>
  <si>
    <t>6214413225</t>
  </si>
  <si>
    <t>肖海东</t>
  </si>
  <si>
    <t>6214413226</t>
  </si>
  <si>
    <t>周雪瑞</t>
  </si>
  <si>
    <t>6214413227</t>
  </si>
  <si>
    <t>姜世超</t>
  </si>
  <si>
    <t>6214413228</t>
  </si>
  <si>
    <t>胡士帅</t>
  </si>
  <si>
    <t>6214413229</t>
  </si>
  <si>
    <t>莫竣皓</t>
  </si>
  <si>
    <t>6214413230</t>
  </si>
  <si>
    <t>郭成龙</t>
  </si>
  <si>
    <t>6214413231</t>
  </si>
  <si>
    <t>高佳昕</t>
  </si>
  <si>
    <t>6214413232</t>
  </si>
  <si>
    <t>程基祥</t>
  </si>
  <si>
    <t>6214413233</t>
  </si>
  <si>
    <t>董洪杞</t>
  </si>
  <si>
    <t>6214413234</t>
  </si>
  <si>
    <t>廉宁波</t>
  </si>
  <si>
    <t>自备ZG131</t>
  </si>
  <si>
    <t>6216413102</t>
  </si>
  <si>
    <t>马风至</t>
  </si>
  <si>
    <t>6216413103</t>
  </si>
  <si>
    <t>王文超</t>
  </si>
  <si>
    <t>6216413104</t>
  </si>
  <si>
    <t>王寅玺</t>
  </si>
  <si>
    <t>6216413105</t>
  </si>
  <si>
    <t>王皞</t>
  </si>
  <si>
    <t>6216413106</t>
  </si>
  <si>
    <t>丛宇涵</t>
  </si>
  <si>
    <t>6216413107</t>
  </si>
  <si>
    <t>任帅</t>
  </si>
  <si>
    <t>6216413109</t>
  </si>
  <si>
    <t>刘伟东</t>
  </si>
  <si>
    <t>6216413110</t>
  </si>
  <si>
    <t>刘泽禹</t>
  </si>
  <si>
    <t>6216413111</t>
  </si>
  <si>
    <t>孙鹏</t>
  </si>
  <si>
    <t>6216413112</t>
  </si>
  <si>
    <t>孙巍</t>
  </si>
  <si>
    <t>6216413113</t>
  </si>
  <si>
    <t>朱光耀</t>
  </si>
  <si>
    <t>6216413114</t>
  </si>
  <si>
    <t>纪东旭</t>
  </si>
  <si>
    <t>6216413115</t>
  </si>
  <si>
    <t>闫力豪</t>
  </si>
  <si>
    <t>6216413116</t>
  </si>
  <si>
    <t>余长江</t>
  </si>
  <si>
    <t>6216413117</t>
  </si>
  <si>
    <t>张小琳</t>
  </si>
  <si>
    <t>6216413118</t>
  </si>
  <si>
    <t>6216413119</t>
  </si>
  <si>
    <t>李玖哲</t>
  </si>
  <si>
    <t>6216413121</t>
  </si>
  <si>
    <t>李明鸿</t>
  </si>
  <si>
    <t>6216413122</t>
  </si>
  <si>
    <t>李家东</t>
  </si>
  <si>
    <t>6216413123</t>
  </si>
  <si>
    <t>李晓一</t>
  </si>
  <si>
    <t>6216413124</t>
  </si>
  <si>
    <t>杨继凯</t>
  </si>
  <si>
    <t>6216413125</t>
  </si>
  <si>
    <t>宛春宇</t>
  </si>
  <si>
    <t>6216413126</t>
  </si>
  <si>
    <t>侯鹏飞</t>
  </si>
  <si>
    <t>6216413127</t>
  </si>
  <si>
    <t>姜柏峰</t>
  </si>
  <si>
    <t>6216413128</t>
  </si>
  <si>
    <t>宫晨</t>
  </si>
  <si>
    <t>6216413129</t>
  </si>
  <si>
    <t>贺泽</t>
  </si>
  <si>
    <t>6216413130</t>
  </si>
  <si>
    <t>赵中阳</t>
  </si>
  <si>
    <t>6216413131</t>
  </si>
  <si>
    <t>夏松</t>
  </si>
  <si>
    <t>6216413132</t>
  </si>
  <si>
    <t>秦齐缘</t>
  </si>
  <si>
    <t>6216413133</t>
  </si>
  <si>
    <t>贾争</t>
  </si>
  <si>
    <t>6216413134</t>
  </si>
  <si>
    <t>崔东琪</t>
  </si>
  <si>
    <t>6216413135</t>
  </si>
  <si>
    <t>谢龙</t>
  </si>
  <si>
    <t>6216413136</t>
  </si>
  <si>
    <t>潘洪飞</t>
  </si>
  <si>
    <t>自备ZG132</t>
  </si>
  <si>
    <t>6216413201</t>
  </si>
  <si>
    <t>王圣之</t>
  </si>
  <si>
    <t>6216413202</t>
  </si>
  <si>
    <t>王佳俊</t>
  </si>
  <si>
    <t>6216413203</t>
  </si>
  <si>
    <t>王家轩</t>
  </si>
  <si>
    <t>6216413205</t>
  </si>
  <si>
    <t>刘玉翰</t>
  </si>
  <si>
    <t>6216413206</t>
  </si>
  <si>
    <t>6216413207</t>
  </si>
  <si>
    <t>刘德新</t>
  </si>
  <si>
    <t>6216413208</t>
  </si>
  <si>
    <t>孙立兴</t>
  </si>
  <si>
    <t>6216413209</t>
  </si>
  <si>
    <t>孙晓龙</t>
  </si>
  <si>
    <t>6216413210</t>
  </si>
  <si>
    <t>张泽旭</t>
  </si>
  <si>
    <t>6216413211</t>
  </si>
  <si>
    <t>张春阳</t>
  </si>
  <si>
    <t>6216413212</t>
  </si>
  <si>
    <t>6216413213</t>
  </si>
  <si>
    <t>张恭戬</t>
  </si>
  <si>
    <t>6216413214</t>
  </si>
  <si>
    <t>张彬</t>
  </si>
  <si>
    <t>6216413215</t>
  </si>
  <si>
    <t>李岚</t>
  </si>
  <si>
    <t>6216413216</t>
  </si>
  <si>
    <t>李欣苡</t>
  </si>
  <si>
    <t>6216413217</t>
  </si>
  <si>
    <t>6216413218</t>
  </si>
  <si>
    <t>杨洋</t>
  </si>
  <si>
    <t>6216413219</t>
  </si>
  <si>
    <t>沈贺</t>
  </si>
  <si>
    <t>6216413220</t>
  </si>
  <si>
    <t>花恩麟</t>
  </si>
  <si>
    <t>6216413221</t>
  </si>
  <si>
    <t>邹明轩</t>
  </si>
  <si>
    <t>6216413222</t>
  </si>
  <si>
    <t>陈三春</t>
  </si>
  <si>
    <t>6216413223</t>
  </si>
  <si>
    <t>单秀文</t>
  </si>
  <si>
    <t>6216413224</t>
  </si>
  <si>
    <t>周传钰</t>
  </si>
  <si>
    <t>6216413225</t>
  </si>
  <si>
    <t>周密</t>
  </si>
  <si>
    <t>6216413226</t>
  </si>
  <si>
    <t>侯麟山</t>
  </si>
  <si>
    <t>6216413227</t>
  </si>
  <si>
    <t>洪日</t>
  </si>
  <si>
    <t>6216413228</t>
  </si>
  <si>
    <t>赵海伦</t>
  </si>
  <si>
    <t>6216413229</t>
  </si>
  <si>
    <t>赵鹏程</t>
  </si>
  <si>
    <t>6216413230</t>
  </si>
  <si>
    <t>高一鹏</t>
  </si>
  <si>
    <t>6216413231</t>
  </si>
  <si>
    <t>康贺</t>
  </si>
  <si>
    <t>6216413232</t>
  </si>
  <si>
    <t>黄娜</t>
  </si>
  <si>
    <t>6216413233</t>
  </si>
  <si>
    <t>薛力浦</t>
  </si>
  <si>
    <t>6211413132</t>
  </si>
  <si>
    <t>樊武斌</t>
  </si>
  <si>
    <t>6213413123</t>
  </si>
  <si>
    <t>汪一飞</t>
  </si>
  <si>
    <t>6213413128</t>
  </si>
  <si>
    <t>夏爽</t>
  </si>
  <si>
    <t>6213413228</t>
  </si>
  <si>
    <t>李涛</t>
  </si>
  <si>
    <t>6216413120</t>
  </si>
  <si>
    <t>李势豪</t>
  </si>
  <si>
    <t>6216413204</t>
  </si>
  <si>
    <t>王玺</t>
  </si>
  <si>
    <t>化工ZG131</t>
  </si>
  <si>
    <t>6413413102</t>
  </si>
  <si>
    <t>尤彤鑫</t>
  </si>
  <si>
    <t>6413413103</t>
  </si>
  <si>
    <t>王艺儒</t>
  </si>
  <si>
    <t>6413413104</t>
  </si>
  <si>
    <t>王彦彬</t>
  </si>
  <si>
    <t>6413413105</t>
  </si>
  <si>
    <t>王继广</t>
  </si>
  <si>
    <t>6413413106</t>
  </si>
  <si>
    <t>付博</t>
  </si>
  <si>
    <t>6413413107</t>
  </si>
  <si>
    <t>冯婷婷</t>
  </si>
  <si>
    <t>6413413108</t>
  </si>
  <si>
    <t>刘成旭</t>
  </si>
  <si>
    <t>6413413109</t>
  </si>
  <si>
    <t>刘群</t>
  </si>
  <si>
    <t>6413413110</t>
  </si>
  <si>
    <t>吕应辉</t>
  </si>
  <si>
    <t>6413413111</t>
  </si>
  <si>
    <t>孙熔</t>
  </si>
  <si>
    <t>6413413112</t>
  </si>
  <si>
    <t>朱田元</t>
  </si>
  <si>
    <t>6413413114</t>
  </si>
  <si>
    <t>宋晓君</t>
  </si>
  <si>
    <t>6413413115</t>
  </si>
  <si>
    <t>张海艳</t>
  </si>
  <si>
    <t>6413413117</t>
  </si>
  <si>
    <t>李国超</t>
  </si>
  <si>
    <t>6413413118</t>
  </si>
  <si>
    <t>李治坤</t>
  </si>
  <si>
    <t>6413413119</t>
  </si>
  <si>
    <t>李雨佳</t>
  </si>
  <si>
    <t>6413413120</t>
  </si>
  <si>
    <t>6413413121</t>
  </si>
  <si>
    <t>6413413122</t>
  </si>
  <si>
    <t>段征奇</t>
  </si>
  <si>
    <t>6413413123</t>
  </si>
  <si>
    <t>6413413124</t>
  </si>
  <si>
    <t>赵德顺</t>
  </si>
  <si>
    <t>6413413125</t>
  </si>
  <si>
    <t>郝志良</t>
  </si>
  <si>
    <t>6413413126</t>
  </si>
  <si>
    <t>徐超群</t>
  </si>
  <si>
    <t>6413413127</t>
  </si>
  <si>
    <t>崔贵龙</t>
  </si>
  <si>
    <t>6413413128</t>
  </si>
  <si>
    <t>董阳</t>
  </si>
  <si>
    <t>6413413129</t>
  </si>
  <si>
    <t>满毅</t>
  </si>
  <si>
    <t>6413413130</t>
  </si>
  <si>
    <t>靳超华</t>
  </si>
  <si>
    <t>6413413131</t>
  </si>
  <si>
    <t>管遵宇</t>
  </si>
  <si>
    <t>化工ZG132</t>
  </si>
  <si>
    <t>6413413201</t>
  </si>
  <si>
    <t>马季</t>
  </si>
  <si>
    <t>6413413202</t>
  </si>
  <si>
    <t>历晓琳</t>
  </si>
  <si>
    <t>6413413203</t>
  </si>
  <si>
    <t>卢璇</t>
  </si>
  <si>
    <t>6413413204</t>
  </si>
  <si>
    <t>边树颖</t>
  </si>
  <si>
    <t>6413413205</t>
  </si>
  <si>
    <t>刘庭垚</t>
  </si>
  <si>
    <t>6413413206</t>
  </si>
  <si>
    <t>刘闻达</t>
  </si>
  <si>
    <t>6413413208</t>
  </si>
  <si>
    <t>孙雨辰</t>
  </si>
  <si>
    <t>6413413209</t>
  </si>
  <si>
    <t>邢兴隆</t>
  </si>
  <si>
    <t>6413413210</t>
  </si>
  <si>
    <t>6413413211</t>
  </si>
  <si>
    <t>张明昊</t>
  </si>
  <si>
    <t>6413413212</t>
  </si>
  <si>
    <t>张媛媛</t>
  </si>
  <si>
    <t>6413413213</t>
  </si>
  <si>
    <t>李明校</t>
  </si>
  <si>
    <t>6413413214</t>
  </si>
  <si>
    <t>杨天仲</t>
  </si>
  <si>
    <t>6413413215</t>
  </si>
  <si>
    <t>杨涛</t>
  </si>
  <si>
    <t>6413413216</t>
  </si>
  <si>
    <t>花杨</t>
  </si>
  <si>
    <t>6413413217</t>
  </si>
  <si>
    <t>周玉龙</t>
  </si>
  <si>
    <t>6413413218</t>
  </si>
  <si>
    <t>周晓东</t>
  </si>
  <si>
    <t>6413413219</t>
  </si>
  <si>
    <t>周斌</t>
  </si>
  <si>
    <t>6413413220</t>
  </si>
  <si>
    <t>侯旭莹</t>
  </si>
  <si>
    <t>6413413221</t>
  </si>
  <si>
    <t>姜兆锋</t>
  </si>
  <si>
    <t>6413413222</t>
  </si>
  <si>
    <t>娄莹莹</t>
  </si>
  <si>
    <t>6413413223</t>
  </si>
  <si>
    <t>胡张望</t>
  </si>
  <si>
    <t>6413413224</t>
  </si>
  <si>
    <t>赵焕</t>
  </si>
  <si>
    <t>6413413225</t>
  </si>
  <si>
    <t>赵维源</t>
  </si>
  <si>
    <t>6413413226</t>
  </si>
  <si>
    <t>唐雅茹</t>
  </si>
  <si>
    <t>6413413227</t>
  </si>
  <si>
    <t>柴善军</t>
  </si>
  <si>
    <t>6413413228</t>
  </si>
  <si>
    <t>郭富佳</t>
  </si>
  <si>
    <t>6413413229</t>
  </si>
  <si>
    <t>高嵩</t>
  </si>
  <si>
    <t>中药ZG131</t>
  </si>
  <si>
    <t>6416413101</t>
  </si>
  <si>
    <t>6416413102</t>
  </si>
  <si>
    <t>王馨悦</t>
  </si>
  <si>
    <t>6416413103</t>
  </si>
  <si>
    <t>6416413104</t>
  </si>
  <si>
    <t>任雪梅</t>
  </si>
  <si>
    <t>6416413105</t>
  </si>
  <si>
    <t>关旭</t>
  </si>
  <si>
    <t>6416413106</t>
  </si>
  <si>
    <t>关荣毅</t>
  </si>
  <si>
    <t>6416413107</t>
  </si>
  <si>
    <t>刘绍枫</t>
  </si>
  <si>
    <t>6416413108</t>
  </si>
  <si>
    <t>刘威威</t>
  </si>
  <si>
    <t>6416413109</t>
  </si>
  <si>
    <t>刘铃</t>
  </si>
  <si>
    <t>6416413111</t>
  </si>
  <si>
    <t>张倩宇</t>
  </si>
  <si>
    <t>6416413112</t>
  </si>
  <si>
    <t>张雪松</t>
  </si>
  <si>
    <t>6416413113</t>
  </si>
  <si>
    <t>李长林</t>
  </si>
  <si>
    <t>6416413114</t>
  </si>
  <si>
    <t>6416413115</t>
  </si>
  <si>
    <t>李昂</t>
  </si>
  <si>
    <t>6416413116</t>
  </si>
  <si>
    <t>6416413117</t>
  </si>
  <si>
    <t>李蒙蒙</t>
  </si>
  <si>
    <t>6416413118</t>
  </si>
  <si>
    <t>6416413119</t>
  </si>
  <si>
    <t>杨玲</t>
  </si>
  <si>
    <t>6416413120</t>
  </si>
  <si>
    <t>杨晓娟</t>
  </si>
  <si>
    <t>6416413121</t>
  </si>
  <si>
    <t>邹明翰</t>
  </si>
  <si>
    <t>6416413122</t>
  </si>
  <si>
    <t>陈阳</t>
  </si>
  <si>
    <t>6416413123</t>
  </si>
  <si>
    <t>陈强</t>
  </si>
  <si>
    <t>6416413124</t>
  </si>
  <si>
    <t>孟庆明</t>
  </si>
  <si>
    <t>6416413125</t>
  </si>
  <si>
    <t>宗大宇</t>
  </si>
  <si>
    <t>6416413126</t>
  </si>
  <si>
    <t>赵洪月</t>
  </si>
  <si>
    <t>6416413127</t>
  </si>
  <si>
    <t>赵莹莹</t>
  </si>
  <si>
    <t>6416413128</t>
  </si>
  <si>
    <t>6416413129</t>
  </si>
  <si>
    <t>袁开智</t>
  </si>
  <si>
    <t>6416413130</t>
  </si>
  <si>
    <t>韩楠</t>
  </si>
  <si>
    <t>中药ZG132</t>
  </si>
  <si>
    <t>6416413201</t>
  </si>
  <si>
    <t>卜秋月</t>
  </si>
  <si>
    <t>6416413202</t>
  </si>
  <si>
    <t>马小淯</t>
  </si>
  <si>
    <t>6416413203</t>
  </si>
  <si>
    <t>马爽</t>
  </si>
  <si>
    <t>6416413204</t>
  </si>
  <si>
    <t>尹畅</t>
  </si>
  <si>
    <t>6416413205</t>
  </si>
  <si>
    <t>6416413206</t>
  </si>
  <si>
    <t>王英楠</t>
  </si>
  <si>
    <t>6416413207</t>
  </si>
  <si>
    <t>田炎</t>
  </si>
  <si>
    <t>6416413208</t>
  </si>
  <si>
    <t>刘东义</t>
  </si>
  <si>
    <t>6416413209</t>
  </si>
  <si>
    <t>刘阳阳</t>
  </si>
  <si>
    <t>6416413210</t>
  </si>
  <si>
    <t>刘家美</t>
  </si>
  <si>
    <t>6416413211</t>
  </si>
  <si>
    <t>刘懋</t>
  </si>
  <si>
    <t>6416413212</t>
  </si>
  <si>
    <t>6416413213</t>
  </si>
  <si>
    <t>曲日光</t>
  </si>
  <si>
    <t>6416413214</t>
  </si>
  <si>
    <t>曲艺</t>
  </si>
  <si>
    <t>6416413215</t>
  </si>
  <si>
    <t>张佳欢</t>
  </si>
  <si>
    <t>6416413216</t>
  </si>
  <si>
    <t>李孝明</t>
  </si>
  <si>
    <t>6416413217</t>
  </si>
  <si>
    <t>李佳倩</t>
  </si>
  <si>
    <t>6416413218</t>
  </si>
  <si>
    <t>李洪尧</t>
  </si>
  <si>
    <t>6416413219</t>
  </si>
  <si>
    <t>陈浩楠</t>
  </si>
  <si>
    <t>6416413220</t>
  </si>
  <si>
    <t>庞明杰</t>
  </si>
  <si>
    <t>6416413221</t>
  </si>
  <si>
    <t>范秋实</t>
  </si>
  <si>
    <t>6416413222</t>
  </si>
  <si>
    <t>姚佳琪</t>
  </si>
  <si>
    <t>6416413223</t>
  </si>
  <si>
    <t>赵雪南</t>
  </si>
  <si>
    <t>6416413224</t>
  </si>
  <si>
    <t>赵锡梅</t>
  </si>
  <si>
    <t>6416413225</t>
  </si>
  <si>
    <t>郝爽</t>
  </si>
  <si>
    <t>6416413226</t>
  </si>
  <si>
    <t>6416413227</t>
  </si>
  <si>
    <t>高天乐</t>
  </si>
  <si>
    <t>6416413228</t>
  </si>
  <si>
    <t>梁笑尘</t>
  </si>
  <si>
    <t>6416413229</t>
  </si>
  <si>
    <t>黄婷婷</t>
  </si>
  <si>
    <t>6416413230</t>
  </si>
  <si>
    <t>温妍钰</t>
  </si>
  <si>
    <t>6416413231</t>
  </si>
  <si>
    <t>谭晓洋</t>
  </si>
  <si>
    <t>6413413116</t>
  </si>
  <si>
    <t>张莹</t>
  </si>
  <si>
    <t>6413413207</t>
  </si>
  <si>
    <t>刘森</t>
  </si>
  <si>
    <t>材工ZG131</t>
  </si>
  <si>
    <t>6512412319</t>
  </si>
  <si>
    <t>孟令巍</t>
  </si>
  <si>
    <t>6512413101</t>
  </si>
  <si>
    <t>6512413102</t>
  </si>
  <si>
    <t>尹松</t>
  </si>
  <si>
    <t>6512413103</t>
  </si>
  <si>
    <t>6512413104</t>
  </si>
  <si>
    <t>王贵吉</t>
  </si>
  <si>
    <t>6512413105</t>
  </si>
  <si>
    <t>6512413106</t>
  </si>
  <si>
    <t>冯贵嘉</t>
  </si>
  <si>
    <t>6512413107</t>
  </si>
  <si>
    <t>刘宏亮</t>
  </si>
  <si>
    <t>6512413108</t>
  </si>
  <si>
    <t>刘凯</t>
  </si>
  <si>
    <t>6512413109</t>
  </si>
  <si>
    <t>刘松</t>
  </si>
  <si>
    <t>6512413110</t>
  </si>
  <si>
    <t>刘昱</t>
  </si>
  <si>
    <t>6512413111</t>
  </si>
  <si>
    <t>孙士成</t>
  </si>
  <si>
    <t>6512413112</t>
  </si>
  <si>
    <t>吴鹏</t>
  </si>
  <si>
    <t>6512413113</t>
  </si>
  <si>
    <t>宋怀智</t>
  </si>
  <si>
    <t>6512413114</t>
  </si>
  <si>
    <t>张狄</t>
  </si>
  <si>
    <t>6512413115</t>
  </si>
  <si>
    <t>李京</t>
  </si>
  <si>
    <t>6512413116</t>
  </si>
  <si>
    <t>6512413117</t>
  </si>
  <si>
    <t>6512413118</t>
  </si>
  <si>
    <t>李雪松</t>
  </si>
  <si>
    <t>6512413119</t>
  </si>
  <si>
    <t>苏鑫</t>
  </si>
  <si>
    <t>6512413120</t>
  </si>
  <si>
    <t>周尊宝</t>
  </si>
  <si>
    <t>6512413121</t>
  </si>
  <si>
    <t>庞连池</t>
  </si>
  <si>
    <t>6512413122</t>
  </si>
  <si>
    <t>罗世鑫</t>
  </si>
  <si>
    <t>6512413123</t>
  </si>
  <si>
    <t>金鸿达</t>
  </si>
  <si>
    <t>6512413124</t>
  </si>
  <si>
    <t>赵艺</t>
  </si>
  <si>
    <t>6512413125</t>
  </si>
  <si>
    <t>赵振铎</t>
  </si>
  <si>
    <t>6512413126</t>
  </si>
  <si>
    <t>赵鹤江</t>
  </si>
  <si>
    <t>6512413127</t>
  </si>
  <si>
    <t>徐卫杰</t>
  </si>
  <si>
    <t>6512413128</t>
  </si>
  <si>
    <t>钱程</t>
  </si>
  <si>
    <t>6512413129</t>
  </si>
  <si>
    <t>黄达</t>
  </si>
  <si>
    <t>6512413130</t>
  </si>
  <si>
    <t>黄垠超</t>
  </si>
  <si>
    <t>6512413131</t>
  </si>
  <si>
    <t>谢荣成</t>
  </si>
  <si>
    <t>6512413132</t>
  </si>
  <si>
    <t>詹建卓</t>
  </si>
  <si>
    <t>6512413133</t>
  </si>
  <si>
    <t>雷鸣</t>
  </si>
  <si>
    <t>6512413134</t>
  </si>
  <si>
    <t>靳文强</t>
  </si>
  <si>
    <t>6512413135</t>
  </si>
  <si>
    <t>翟竑金</t>
  </si>
  <si>
    <t>材工ZG132</t>
  </si>
  <si>
    <t>6512412323</t>
  </si>
  <si>
    <t>余明洋</t>
  </si>
  <si>
    <t>6512413201</t>
  </si>
  <si>
    <t>于书博</t>
  </si>
  <si>
    <t>6512413202</t>
  </si>
  <si>
    <t>于鉦宏</t>
  </si>
  <si>
    <t>6512413203</t>
  </si>
  <si>
    <t>马天宇</t>
  </si>
  <si>
    <t>6512413204</t>
  </si>
  <si>
    <t>王东平</t>
  </si>
  <si>
    <t>6512413205</t>
  </si>
  <si>
    <t>王述申</t>
  </si>
  <si>
    <t>6512413206</t>
  </si>
  <si>
    <t>王修浚</t>
  </si>
  <si>
    <t>6512413207</t>
  </si>
  <si>
    <t>王晗</t>
  </si>
  <si>
    <t>6512413208</t>
  </si>
  <si>
    <t>王野</t>
  </si>
  <si>
    <t>6512413209</t>
  </si>
  <si>
    <t>王霆龙</t>
  </si>
  <si>
    <t>6512413210</t>
  </si>
  <si>
    <t>付日晖</t>
  </si>
  <si>
    <t>6512413211</t>
  </si>
  <si>
    <t>关子健</t>
  </si>
  <si>
    <t>6512413212</t>
  </si>
  <si>
    <t>刘东岩</t>
  </si>
  <si>
    <t>6512413213</t>
  </si>
  <si>
    <t>刘俊文</t>
  </si>
  <si>
    <t>6512413214</t>
  </si>
  <si>
    <t>齐加欣</t>
  </si>
  <si>
    <t>6512413215</t>
  </si>
  <si>
    <t>张忠智</t>
  </si>
  <si>
    <t>6512413216</t>
  </si>
  <si>
    <t>张顺</t>
  </si>
  <si>
    <t>6512413217</t>
  </si>
  <si>
    <t>张颖</t>
  </si>
  <si>
    <t>6512413218</t>
  </si>
  <si>
    <t>李广鹏</t>
  </si>
  <si>
    <t>6512413219</t>
  </si>
  <si>
    <t>李明旭</t>
  </si>
  <si>
    <t>6512413220</t>
  </si>
  <si>
    <t>6512413221</t>
  </si>
  <si>
    <t>李智远</t>
  </si>
  <si>
    <t>6512413222</t>
  </si>
  <si>
    <t>李翔</t>
  </si>
  <si>
    <t>6512413223</t>
  </si>
  <si>
    <t>肖金超</t>
  </si>
  <si>
    <t>6512413224</t>
  </si>
  <si>
    <t>陈正曦</t>
  </si>
  <si>
    <t>6512413225</t>
  </si>
  <si>
    <t>陈欢</t>
  </si>
  <si>
    <t>6512413226</t>
  </si>
  <si>
    <t>陈海伦</t>
  </si>
  <si>
    <t>6512413227</t>
  </si>
  <si>
    <t>侯堃</t>
  </si>
  <si>
    <t>6512413228</t>
  </si>
  <si>
    <t>侯鑫秋</t>
  </si>
  <si>
    <t>6512413229</t>
  </si>
  <si>
    <t>修忠洋</t>
  </si>
  <si>
    <t>6512413230</t>
  </si>
  <si>
    <t>段明池</t>
  </si>
  <si>
    <t>6512413231</t>
  </si>
  <si>
    <t>赵顺德</t>
  </si>
  <si>
    <t>6512413232</t>
  </si>
  <si>
    <t>钟冰</t>
  </si>
  <si>
    <t>6512413233</t>
  </si>
  <si>
    <t>唐永彬</t>
  </si>
  <si>
    <t>6512413234</t>
  </si>
  <si>
    <t>徐赛</t>
  </si>
  <si>
    <t>6512413235</t>
  </si>
  <si>
    <t>秦楠弟</t>
  </si>
  <si>
    <t>6512413236</t>
  </si>
  <si>
    <t>袁德斌</t>
  </si>
  <si>
    <t>6512413237</t>
  </si>
  <si>
    <t>崔长宇</t>
  </si>
  <si>
    <t>6512413238</t>
  </si>
  <si>
    <t>崔宏亮</t>
  </si>
  <si>
    <t>材控ZG131</t>
  </si>
  <si>
    <t>6511413101</t>
  </si>
  <si>
    <t>丁磊磊</t>
  </si>
  <si>
    <t>6511413102</t>
  </si>
  <si>
    <t>于丰源</t>
  </si>
  <si>
    <t>6511413103</t>
  </si>
  <si>
    <t>于丹</t>
  </si>
  <si>
    <t>6511413104</t>
  </si>
  <si>
    <t>马天鸿</t>
  </si>
  <si>
    <t>6511413105</t>
  </si>
  <si>
    <t>尤若男</t>
  </si>
  <si>
    <t>6511413106</t>
  </si>
  <si>
    <t>6511413107</t>
  </si>
  <si>
    <t>王国超</t>
  </si>
  <si>
    <t>6511413108</t>
  </si>
  <si>
    <t>史荣宗</t>
  </si>
  <si>
    <t>6511413109</t>
  </si>
  <si>
    <t>刘昊鑫</t>
  </si>
  <si>
    <t>6511413110</t>
  </si>
  <si>
    <t>刘维朕</t>
  </si>
  <si>
    <t>6511413111</t>
  </si>
  <si>
    <t>孙东辉</t>
  </si>
  <si>
    <t>6511413112</t>
  </si>
  <si>
    <t>孙永一</t>
  </si>
  <si>
    <t>6511413113</t>
  </si>
  <si>
    <t>许洪赫</t>
  </si>
  <si>
    <t>6511413114</t>
  </si>
  <si>
    <t>6511413115</t>
  </si>
  <si>
    <t>张硕</t>
  </si>
  <si>
    <t>6511413116</t>
  </si>
  <si>
    <t>张嘉兴</t>
  </si>
  <si>
    <t>6511413117</t>
  </si>
  <si>
    <t>李天昊</t>
  </si>
  <si>
    <t>6511413118</t>
  </si>
  <si>
    <t>李花园</t>
  </si>
  <si>
    <t>6511413119</t>
  </si>
  <si>
    <t>6511413120</t>
  </si>
  <si>
    <t>6511413121</t>
  </si>
  <si>
    <t>杨争</t>
  </si>
  <si>
    <t>6511413122</t>
  </si>
  <si>
    <t>陈东洋</t>
  </si>
  <si>
    <t>6511413123</t>
  </si>
  <si>
    <t>明如鉴</t>
  </si>
  <si>
    <t>6511413124</t>
  </si>
  <si>
    <t>赵彦熹</t>
  </si>
  <si>
    <t>6511413125</t>
  </si>
  <si>
    <t>郭俊锋</t>
  </si>
  <si>
    <t>6511413126</t>
  </si>
  <si>
    <t>郭雷</t>
  </si>
  <si>
    <t>6511413127</t>
  </si>
  <si>
    <t>梁冰飞</t>
  </si>
  <si>
    <t>6511413129</t>
  </si>
  <si>
    <t>黄耀东</t>
  </si>
  <si>
    <t>6511413130</t>
  </si>
  <si>
    <t>董鹏飞</t>
  </si>
  <si>
    <t>6511413131</t>
  </si>
  <si>
    <t>管德昕</t>
  </si>
  <si>
    <t>6511413132</t>
  </si>
  <si>
    <t>薛华</t>
  </si>
  <si>
    <t>材控ZG132</t>
  </si>
  <si>
    <t>6511413201</t>
  </si>
  <si>
    <t>刁国健</t>
  </si>
  <si>
    <t>6511413202</t>
  </si>
  <si>
    <t>于振祖</t>
  </si>
  <si>
    <t>6511413203</t>
  </si>
  <si>
    <t>马均衡</t>
  </si>
  <si>
    <t>6511413204</t>
  </si>
  <si>
    <t>马莹</t>
  </si>
  <si>
    <t>6511413205</t>
  </si>
  <si>
    <t>王品琨</t>
  </si>
  <si>
    <t>6511413206</t>
  </si>
  <si>
    <t>王奥</t>
  </si>
  <si>
    <t>6511413207</t>
  </si>
  <si>
    <t>王熙宏</t>
  </si>
  <si>
    <t>6511413208</t>
  </si>
  <si>
    <t>刘志慧</t>
  </si>
  <si>
    <t>6511413209</t>
  </si>
  <si>
    <t>孙志伟</t>
  </si>
  <si>
    <t>6511413210</t>
  </si>
  <si>
    <t>宋祥麟</t>
  </si>
  <si>
    <t>6511413211</t>
  </si>
  <si>
    <t>张广生</t>
  </si>
  <si>
    <t>6511413212</t>
  </si>
  <si>
    <t>张伟楠</t>
  </si>
  <si>
    <t>6511413213</t>
  </si>
  <si>
    <t>张梦瀚</t>
  </si>
  <si>
    <t>6511413214</t>
  </si>
  <si>
    <t>张普源</t>
  </si>
  <si>
    <t>6511413215</t>
  </si>
  <si>
    <t>李剑</t>
  </si>
  <si>
    <t>6511413216</t>
  </si>
  <si>
    <t>李思宇</t>
  </si>
  <si>
    <t>6511413217</t>
  </si>
  <si>
    <t>李树多</t>
  </si>
  <si>
    <t>6511413218</t>
  </si>
  <si>
    <t>李振生</t>
  </si>
  <si>
    <t>6511413219</t>
  </si>
  <si>
    <t>6511413220</t>
  </si>
  <si>
    <t>杨明宇</t>
  </si>
  <si>
    <t>6511413221</t>
  </si>
  <si>
    <t>杨俊领</t>
  </si>
  <si>
    <t>6511413222</t>
  </si>
  <si>
    <t>陈政宇</t>
  </si>
  <si>
    <t>6511413223</t>
  </si>
  <si>
    <t>周元壮</t>
  </si>
  <si>
    <t>6511413224</t>
  </si>
  <si>
    <t>赵孟楠</t>
  </si>
  <si>
    <t>6511413225</t>
  </si>
  <si>
    <t>唐林</t>
  </si>
  <si>
    <t>6511413226</t>
  </si>
  <si>
    <t>徐放</t>
  </si>
  <si>
    <t>6511413227</t>
  </si>
  <si>
    <t>曹佰贺</t>
  </si>
  <si>
    <t>6511413228</t>
  </si>
  <si>
    <t>梁宏鹏</t>
  </si>
  <si>
    <t>6511413229</t>
  </si>
  <si>
    <t>麻昌辉</t>
  </si>
  <si>
    <t>6511413230</t>
  </si>
  <si>
    <t>韩明雨</t>
  </si>
  <si>
    <t>6511413231</t>
  </si>
  <si>
    <t>蔡国庆</t>
  </si>
  <si>
    <t>6511413232</t>
  </si>
  <si>
    <t>魏崇</t>
  </si>
  <si>
    <t>冶金ZG131</t>
  </si>
  <si>
    <t>6514413101</t>
  </si>
  <si>
    <t>6514413102</t>
  </si>
  <si>
    <t>王闯</t>
  </si>
  <si>
    <t>6514413103</t>
  </si>
  <si>
    <t>6514413104</t>
  </si>
  <si>
    <t>王智鹏</t>
  </si>
  <si>
    <t>6514413105</t>
  </si>
  <si>
    <t>左广稀</t>
  </si>
  <si>
    <t>6514413106</t>
  </si>
  <si>
    <t>申智超</t>
  </si>
  <si>
    <t>6514413108</t>
  </si>
  <si>
    <t>刘成雯</t>
  </si>
  <si>
    <t>6514413109</t>
  </si>
  <si>
    <t>刘国依</t>
  </si>
  <si>
    <t>6514413110</t>
  </si>
  <si>
    <t>孙振</t>
  </si>
  <si>
    <t>6514413111</t>
  </si>
  <si>
    <t>张凯强</t>
  </si>
  <si>
    <t>6514413112</t>
  </si>
  <si>
    <t>张继伟</t>
  </si>
  <si>
    <t>6514413113</t>
  </si>
  <si>
    <t>6514413114</t>
  </si>
  <si>
    <t>张嘉鸿</t>
  </si>
  <si>
    <t>6514413115</t>
  </si>
  <si>
    <t>李华卓</t>
  </si>
  <si>
    <t>6514413116</t>
  </si>
  <si>
    <t>李师</t>
  </si>
  <si>
    <t>6514413117</t>
  </si>
  <si>
    <t>李阳</t>
  </si>
  <si>
    <t>6514413118</t>
  </si>
  <si>
    <t>李建林</t>
  </si>
  <si>
    <t>6514413119</t>
  </si>
  <si>
    <t>李金峰</t>
  </si>
  <si>
    <t>6514413120</t>
  </si>
  <si>
    <t>李俊一</t>
  </si>
  <si>
    <t>6514413121</t>
  </si>
  <si>
    <t>杨钟溢</t>
  </si>
  <si>
    <t>6514413122</t>
  </si>
  <si>
    <t>陈明利</t>
  </si>
  <si>
    <t>6514413123</t>
  </si>
  <si>
    <t>岳鑫</t>
  </si>
  <si>
    <t>6514413124</t>
  </si>
  <si>
    <t>郑英俊</t>
  </si>
  <si>
    <t>6514413125</t>
  </si>
  <si>
    <t>战乾坤</t>
  </si>
  <si>
    <t>6514413126</t>
  </si>
  <si>
    <t>柳新宇</t>
  </si>
  <si>
    <t>6514413127</t>
  </si>
  <si>
    <t>赵佳龙</t>
  </si>
  <si>
    <t>6514413128</t>
  </si>
  <si>
    <t>赵洋</t>
  </si>
  <si>
    <t>6514413129</t>
  </si>
  <si>
    <t>夏玉鹏</t>
  </si>
  <si>
    <t>6514413130</t>
  </si>
  <si>
    <t>高博</t>
  </si>
  <si>
    <t>6514413131</t>
  </si>
  <si>
    <t>程百军</t>
  </si>
  <si>
    <t>冶金ZG132</t>
  </si>
  <si>
    <t>6514413201</t>
  </si>
  <si>
    <t>于成海</t>
  </si>
  <si>
    <t>6514413202</t>
  </si>
  <si>
    <t>于柯瀚</t>
  </si>
  <si>
    <t>6514413203</t>
  </si>
  <si>
    <t>6514413204</t>
  </si>
  <si>
    <t>王金鑫</t>
  </si>
  <si>
    <t>6514413205</t>
  </si>
  <si>
    <t>王密</t>
  </si>
  <si>
    <t>6514413206</t>
  </si>
  <si>
    <t>6514413207</t>
  </si>
  <si>
    <t>卢洪强</t>
  </si>
  <si>
    <t>6514413208</t>
  </si>
  <si>
    <t>孙宇峰</t>
  </si>
  <si>
    <t>6514413209</t>
  </si>
  <si>
    <t>孙松</t>
  </si>
  <si>
    <t>6514413210</t>
  </si>
  <si>
    <t>闫志鹏</t>
  </si>
  <si>
    <t>6514413211</t>
  </si>
  <si>
    <t>张伟</t>
  </si>
  <si>
    <t>6514413212</t>
  </si>
  <si>
    <t>张宇辉</t>
  </si>
  <si>
    <t>6514413213</t>
  </si>
  <si>
    <t>张闯</t>
  </si>
  <si>
    <t>6514413214</t>
  </si>
  <si>
    <t>张彦成</t>
  </si>
  <si>
    <t>6514413215</t>
  </si>
  <si>
    <t>张美东</t>
  </si>
  <si>
    <t>6514413216</t>
  </si>
  <si>
    <t>6514413217</t>
  </si>
  <si>
    <t>张淞萌</t>
  </si>
  <si>
    <t>6514413218</t>
  </si>
  <si>
    <t>李旭</t>
  </si>
  <si>
    <t>6514413219</t>
  </si>
  <si>
    <t>李俊龙</t>
  </si>
  <si>
    <t>6514413220</t>
  </si>
  <si>
    <t>李鹏飞</t>
  </si>
  <si>
    <t>6514413221</t>
  </si>
  <si>
    <t>陈祥如</t>
  </si>
  <si>
    <t>6514413222</t>
  </si>
  <si>
    <t>6514413223</t>
  </si>
  <si>
    <t>周昕昊</t>
  </si>
  <si>
    <t>6514413224</t>
  </si>
  <si>
    <t>林鹏</t>
  </si>
  <si>
    <t>6514413225</t>
  </si>
  <si>
    <t>夏昌盛</t>
  </si>
  <si>
    <t>6514413226</t>
  </si>
  <si>
    <t>徐博达</t>
  </si>
  <si>
    <t>6514413227</t>
  </si>
  <si>
    <t>徐强</t>
  </si>
  <si>
    <t>6514413228</t>
  </si>
  <si>
    <t>高超</t>
  </si>
  <si>
    <t>6514413229</t>
  </si>
  <si>
    <t>曹健</t>
  </si>
  <si>
    <t>6514413230</t>
  </si>
  <si>
    <t>董宁</t>
  </si>
  <si>
    <t>6514413231</t>
  </si>
  <si>
    <t>蔡立凯</t>
  </si>
  <si>
    <t>6511413128</t>
  </si>
  <si>
    <t>梁家军</t>
  </si>
  <si>
    <t>6514413107</t>
  </si>
  <si>
    <t>刘宇涵</t>
  </si>
  <si>
    <t>采矿ZG131</t>
  </si>
  <si>
    <t>6616413101</t>
  </si>
  <si>
    <t>于汉宗</t>
  </si>
  <si>
    <t>6616413102</t>
  </si>
  <si>
    <t>6616413103</t>
  </si>
  <si>
    <t>6616413104</t>
  </si>
  <si>
    <t>王金库</t>
  </si>
  <si>
    <t>6616413105</t>
  </si>
  <si>
    <t>6616413106</t>
  </si>
  <si>
    <t>6616413107</t>
  </si>
  <si>
    <t>冯怡鸣</t>
  </si>
  <si>
    <t>6616413108</t>
  </si>
  <si>
    <t>田雨鑫</t>
  </si>
  <si>
    <t>6616413109</t>
  </si>
  <si>
    <t>刘勇</t>
  </si>
  <si>
    <t>6616413111</t>
  </si>
  <si>
    <t>闫堃</t>
  </si>
  <si>
    <t>6616413112</t>
  </si>
  <si>
    <t>齐晓龙</t>
  </si>
  <si>
    <t>6616413113</t>
  </si>
  <si>
    <t>吴敌</t>
  </si>
  <si>
    <t>6616413114</t>
  </si>
  <si>
    <t>张音圣</t>
  </si>
  <si>
    <t>6616413115</t>
  </si>
  <si>
    <t>李广天</t>
  </si>
  <si>
    <t>6616413116</t>
  </si>
  <si>
    <t>6616413117</t>
  </si>
  <si>
    <t>杜宇</t>
  </si>
  <si>
    <t>6616413118</t>
  </si>
  <si>
    <t>辛运昱</t>
  </si>
  <si>
    <t>6616413119</t>
  </si>
  <si>
    <t>邵帅</t>
  </si>
  <si>
    <t>6616413120</t>
  </si>
  <si>
    <t>6616413122</t>
  </si>
  <si>
    <t>侯宇庭</t>
  </si>
  <si>
    <t>6616413123</t>
  </si>
  <si>
    <t>姚万里</t>
  </si>
  <si>
    <t>6616413124</t>
  </si>
  <si>
    <t>宫守业</t>
  </si>
  <si>
    <t>6616413125</t>
  </si>
  <si>
    <t>凌爽</t>
  </si>
  <si>
    <t>6616413126</t>
  </si>
  <si>
    <t>常昊</t>
  </si>
  <si>
    <t>采矿ZG132</t>
  </si>
  <si>
    <t>6616413201</t>
  </si>
  <si>
    <t>于英豪</t>
  </si>
  <si>
    <t>6616413202</t>
  </si>
  <si>
    <t>于海洋</t>
  </si>
  <si>
    <t>6616413203</t>
  </si>
  <si>
    <t>于祥广</t>
  </si>
  <si>
    <t>6616413204</t>
  </si>
  <si>
    <t>马驰</t>
  </si>
  <si>
    <t>6616413205</t>
  </si>
  <si>
    <t>石宇</t>
  </si>
  <si>
    <t>6616413206</t>
  </si>
  <si>
    <t>刘阳</t>
  </si>
  <si>
    <t>6616413208</t>
  </si>
  <si>
    <t>张书豪</t>
  </si>
  <si>
    <t>6616413209</t>
  </si>
  <si>
    <t>张彪</t>
  </si>
  <si>
    <t>6616413210</t>
  </si>
  <si>
    <t>杜永臣</t>
  </si>
  <si>
    <t>6616413211</t>
  </si>
  <si>
    <t>6616413212</t>
  </si>
  <si>
    <t>肖寒</t>
  </si>
  <si>
    <t>6616413213</t>
  </si>
  <si>
    <t>邹嘉颀</t>
  </si>
  <si>
    <t>6616413214</t>
  </si>
  <si>
    <t>闵宝信</t>
  </si>
  <si>
    <t>6616413215</t>
  </si>
  <si>
    <t>陈越</t>
  </si>
  <si>
    <t>6616413217</t>
  </si>
  <si>
    <t>侯居作</t>
  </si>
  <si>
    <t>6616413218</t>
  </si>
  <si>
    <t>侯朕阳</t>
  </si>
  <si>
    <t>6616413219</t>
  </si>
  <si>
    <t>胥贺铭</t>
  </si>
  <si>
    <t>6616413220</t>
  </si>
  <si>
    <t>赵乃旭</t>
  </si>
  <si>
    <t>6616413221</t>
  </si>
  <si>
    <t>栾健</t>
  </si>
  <si>
    <t>6616413222</t>
  </si>
  <si>
    <t>耿卓</t>
  </si>
  <si>
    <t>6616413223</t>
  </si>
  <si>
    <t>高国奇</t>
  </si>
  <si>
    <t>6616413224</t>
  </si>
  <si>
    <t>康丽</t>
  </si>
  <si>
    <t>6616413225</t>
  </si>
  <si>
    <t>董晓辉</t>
  </si>
  <si>
    <t>6616413226</t>
  </si>
  <si>
    <t>鞠凌峰</t>
  </si>
  <si>
    <t>道桥ZG131</t>
  </si>
  <si>
    <t>6613413101</t>
  </si>
  <si>
    <t>马腾</t>
  </si>
  <si>
    <t>6613413102</t>
  </si>
  <si>
    <t>王冰杰</t>
  </si>
  <si>
    <t>6613413103</t>
  </si>
  <si>
    <t>王志超</t>
  </si>
  <si>
    <t>6613413104</t>
  </si>
  <si>
    <t>王晓东</t>
  </si>
  <si>
    <t>6613413105</t>
  </si>
  <si>
    <t>6613413106</t>
  </si>
  <si>
    <t>6613413107</t>
  </si>
  <si>
    <t>6613413108</t>
  </si>
  <si>
    <t>王瀚</t>
  </si>
  <si>
    <t>6613413109</t>
  </si>
  <si>
    <t>付斯淇</t>
  </si>
  <si>
    <t>6613413110</t>
  </si>
  <si>
    <t>代文艳</t>
  </si>
  <si>
    <t>6613413111</t>
  </si>
  <si>
    <t>古炳乾</t>
  </si>
  <si>
    <t>6613413112</t>
  </si>
  <si>
    <t>田阳</t>
  </si>
  <si>
    <t>6613413113</t>
  </si>
  <si>
    <t>6613413114</t>
  </si>
  <si>
    <t>刘守磊</t>
  </si>
  <si>
    <t>6613413115</t>
  </si>
  <si>
    <t>刘科</t>
  </si>
  <si>
    <t>6613413116</t>
  </si>
  <si>
    <t>6613413117</t>
  </si>
  <si>
    <t>孙忠良</t>
  </si>
  <si>
    <t>6613413118</t>
  </si>
  <si>
    <t>孙松杰</t>
  </si>
  <si>
    <t>6613413119</t>
  </si>
  <si>
    <t>孙晓雷</t>
  </si>
  <si>
    <t>6613413120</t>
  </si>
  <si>
    <t>吴兆强</t>
  </si>
  <si>
    <t>6613413121</t>
  </si>
  <si>
    <t>张超</t>
  </si>
  <si>
    <t>6613413122</t>
  </si>
  <si>
    <t>李永亮</t>
  </si>
  <si>
    <t>6613413123</t>
  </si>
  <si>
    <t>杨孟雷</t>
  </si>
  <si>
    <t>6613413124</t>
  </si>
  <si>
    <t>陈座铭</t>
  </si>
  <si>
    <t>6613413125</t>
  </si>
  <si>
    <t>武显吉</t>
  </si>
  <si>
    <t>6613413126</t>
  </si>
  <si>
    <t>侯荣旭</t>
  </si>
  <si>
    <t>6613413127</t>
  </si>
  <si>
    <t>胡海东</t>
  </si>
  <si>
    <t>6613413128</t>
  </si>
  <si>
    <t>徐志达</t>
  </si>
  <si>
    <t>6613413129</t>
  </si>
  <si>
    <t>郭伟军</t>
  </si>
  <si>
    <t>6613413130</t>
  </si>
  <si>
    <t>郭成亮</t>
  </si>
  <si>
    <t>6613413131</t>
  </si>
  <si>
    <t>郭政</t>
  </si>
  <si>
    <t>6613413132</t>
  </si>
  <si>
    <t>郭景超</t>
  </si>
  <si>
    <t>6613413133</t>
  </si>
  <si>
    <t>高平</t>
  </si>
  <si>
    <t>6613413134</t>
  </si>
  <si>
    <t>崔楠</t>
  </si>
  <si>
    <t>6613413135</t>
  </si>
  <si>
    <t>董福成</t>
  </si>
  <si>
    <t>6615412113</t>
  </si>
  <si>
    <t>李全壮</t>
  </si>
  <si>
    <t>道桥ZG132</t>
  </si>
  <si>
    <t>6613413201</t>
  </si>
  <si>
    <t>于连东</t>
  </si>
  <si>
    <t>6613413202</t>
  </si>
  <si>
    <t>马金標</t>
  </si>
  <si>
    <t>6613413203</t>
  </si>
  <si>
    <t>冯金龙</t>
  </si>
  <si>
    <t>6613413204</t>
  </si>
  <si>
    <t>司琪</t>
  </si>
  <si>
    <t>6613413205</t>
  </si>
  <si>
    <t>艾民</t>
  </si>
  <si>
    <t>6613413206</t>
  </si>
  <si>
    <t>刘达</t>
  </si>
  <si>
    <t>6613413207</t>
  </si>
  <si>
    <t>6613413208</t>
  </si>
  <si>
    <t>孙奕洋</t>
  </si>
  <si>
    <t>6613413209</t>
  </si>
  <si>
    <t>孙晶红</t>
  </si>
  <si>
    <t>6613413210</t>
  </si>
  <si>
    <t>毕丹</t>
  </si>
  <si>
    <t>6613413211</t>
  </si>
  <si>
    <t>吴嘉伟</t>
  </si>
  <si>
    <t>6613413212</t>
  </si>
  <si>
    <t>张成才</t>
  </si>
  <si>
    <t>6613413213</t>
  </si>
  <si>
    <t>张翔舜</t>
  </si>
  <si>
    <t>6613413214</t>
  </si>
  <si>
    <t>李玉鑫</t>
  </si>
  <si>
    <t>6613413215</t>
  </si>
  <si>
    <t>李利强</t>
  </si>
  <si>
    <t>6613413216</t>
  </si>
  <si>
    <t>李建勋</t>
  </si>
  <si>
    <t>6613413217</t>
  </si>
  <si>
    <t>6613413218</t>
  </si>
  <si>
    <t>李鸿飞</t>
  </si>
  <si>
    <t>6613413219</t>
  </si>
  <si>
    <t>杨松源</t>
  </si>
  <si>
    <t>6613413220</t>
  </si>
  <si>
    <t>苏英宝</t>
  </si>
  <si>
    <t>6613413221</t>
  </si>
  <si>
    <t>周奇</t>
  </si>
  <si>
    <t>6613413222</t>
  </si>
  <si>
    <t>武艳鹏</t>
  </si>
  <si>
    <t>6613413223</t>
  </si>
  <si>
    <t>姚斌</t>
  </si>
  <si>
    <t>6613413225</t>
  </si>
  <si>
    <t>钟兴</t>
  </si>
  <si>
    <t>6613413226</t>
  </si>
  <si>
    <t>奚鸣珊</t>
  </si>
  <si>
    <t>6613413227</t>
  </si>
  <si>
    <t>徐立昌</t>
  </si>
  <si>
    <t>6613413228</t>
  </si>
  <si>
    <t>徐佳兴</t>
  </si>
  <si>
    <t>6613413229</t>
  </si>
  <si>
    <t>秦超</t>
  </si>
  <si>
    <t>6613413230</t>
  </si>
  <si>
    <t>郭晓晨</t>
  </si>
  <si>
    <t>6613413231</t>
  </si>
  <si>
    <t>高学通</t>
  </si>
  <si>
    <t>6613413232</t>
  </si>
  <si>
    <t>高朋博</t>
  </si>
  <si>
    <t>6613413233</t>
  </si>
  <si>
    <t>崔英龙</t>
  </si>
  <si>
    <t>6613413234</t>
  </si>
  <si>
    <t>崔鹏</t>
  </si>
  <si>
    <t>6613413235</t>
  </si>
  <si>
    <t>梁超</t>
  </si>
  <si>
    <t>6613413236</t>
  </si>
  <si>
    <t>6613413237</t>
  </si>
  <si>
    <t>韩志远</t>
  </si>
  <si>
    <t>6616413110</t>
  </si>
  <si>
    <t>刘富桐</t>
  </si>
  <si>
    <t>6616413121</t>
  </si>
  <si>
    <t>金宝任</t>
  </si>
  <si>
    <t>6616413207</t>
  </si>
  <si>
    <t>朱壁辉</t>
  </si>
  <si>
    <t>考查（五级）</t>
  </si>
  <si>
    <t>材工ZG13考查</t>
  </si>
  <si>
    <t>材控ZG13考查</t>
  </si>
  <si>
    <t>采矿ZG13考查</t>
  </si>
  <si>
    <t>道桥ZG13考查</t>
  </si>
  <si>
    <t>电力ZG13考查</t>
  </si>
  <si>
    <t>工机ZG13考查</t>
  </si>
  <si>
    <t>过自ZG13考查</t>
  </si>
  <si>
    <t>化工ZG13考查</t>
  </si>
  <si>
    <t>机电ZG13考查</t>
  </si>
  <si>
    <t>旅游ZG13考查</t>
  </si>
  <si>
    <t>汽车ZG13考查</t>
  </si>
  <si>
    <t>冶金ZG13考查</t>
  </si>
  <si>
    <t>营销ZG13考查</t>
  </si>
  <si>
    <t>中药ZG13考查</t>
  </si>
  <si>
    <t>自ZG13考查</t>
  </si>
  <si>
    <t>自备ZG13考查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</si>
</sst>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name val="黑体"/>
      <family val="3"/>
    </font>
    <font>
      <u val="single"/>
      <sz val="12"/>
      <color indexed="12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楷体_GB2312"/>
      <family val="3"/>
    </font>
    <font>
      <b/>
      <sz val="10"/>
      <color indexed="10"/>
      <name val="宋体"/>
      <family val="0"/>
    </font>
    <font>
      <sz val="12"/>
      <color indexed="10"/>
      <name val="楷体_GB2312"/>
      <family val="3"/>
    </font>
    <font>
      <sz val="12"/>
      <name val="楷体_GB2312"/>
      <family val="3"/>
    </font>
    <font>
      <b/>
      <sz val="17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u val="single"/>
      <sz val="12"/>
      <name val="宋体"/>
      <family val="0"/>
    </font>
    <font>
      <sz val="10"/>
      <color indexed="10"/>
      <name val="楷体_GB2312"/>
      <family val="3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8" fontId="8" fillId="0" borderId="11" xfId="34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 wrapText="1"/>
      <protection/>
    </xf>
    <xf numFmtId="0" fontId="4" fillId="0" borderId="0" xfId="43" applyFill="1" applyBorder="1" applyAlignment="1" applyProtection="1">
      <alignment horizontal="center" vertical="center"/>
      <protection/>
    </xf>
    <xf numFmtId="0" fontId="4" fillId="0" borderId="0" xfId="43" applyBorder="1" applyAlignment="1" applyProtection="1">
      <alignment horizontal="center"/>
      <protection/>
    </xf>
    <xf numFmtId="0" fontId="4" fillId="0" borderId="0" xfId="4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176" fontId="8" fillId="0" borderId="15" xfId="0" applyNumberFormat="1" applyFont="1" applyBorder="1" applyAlignment="1" applyProtection="1">
      <alignment vertical="center" wrapText="1"/>
      <protection/>
    </xf>
    <xf numFmtId="176" fontId="8" fillId="0" borderId="16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top" shrinkToFi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76" fontId="8" fillId="0" borderId="15" xfId="0" applyNumberFormat="1" applyFont="1" applyBorder="1" applyAlignment="1" applyProtection="1">
      <alignment horizontal="center" vertical="center" wrapText="1"/>
      <protection/>
    </xf>
    <xf numFmtId="178" fontId="0" fillId="0" borderId="0" xfId="0" applyNumberFormat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shrinkToFit="1"/>
      <protection/>
    </xf>
    <xf numFmtId="0" fontId="8" fillId="0" borderId="19" xfId="0" applyFont="1" applyBorder="1" applyAlignment="1" applyProtection="1">
      <alignment shrinkToFit="1"/>
      <protection/>
    </xf>
    <xf numFmtId="176" fontId="1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 wrapText="1"/>
      <protection locked="0"/>
    </xf>
    <xf numFmtId="177" fontId="11" fillId="0" borderId="20" xfId="0" applyNumberFormat="1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 wrapText="1"/>
      <protection/>
    </xf>
    <xf numFmtId="0" fontId="22" fillId="0" borderId="15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19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9" fillId="0" borderId="11" xfId="0" applyFont="1" applyBorder="1" applyAlignment="1">
      <alignment horizontal="center" vertical="center" shrinkToFit="1"/>
    </xf>
    <xf numFmtId="49" fontId="19" fillId="0" borderId="11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Border="1" applyAlignment="1" applyProtection="1">
      <alignment horizontal="center" vertical="center" shrinkToFit="1"/>
      <protection locked="0"/>
    </xf>
    <xf numFmtId="176" fontId="8" fillId="0" borderId="11" xfId="0" applyNumberFormat="1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center" vertical="center" shrinkToFit="1"/>
      <protection/>
    </xf>
    <xf numFmtId="0" fontId="18" fillId="0" borderId="11" xfId="0" applyFon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7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/>
      <protection/>
    </xf>
    <xf numFmtId="0" fontId="25" fillId="0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 applyProtection="1">
      <alignment horizontal="center" vertical="center" wrapText="1" shrinkToFit="1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177" fontId="9" fillId="0" borderId="20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 wrapText="1"/>
    </xf>
    <xf numFmtId="0" fontId="0" fillId="0" borderId="0" xfId="0" applyFont="1" applyAlignment="1" applyProtection="1">
      <alignment horizontal="center"/>
      <protection/>
    </xf>
    <xf numFmtId="1" fontId="0" fillId="0" borderId="11" xfId="0" applyNumberFormat="1" applyFont="1" applyBorder="1" applyAlignment="1">
      <alignment vertical="center"/>
    </xf>
    <xf numFmtId="1" fontId="0" fillId="0" borderId="11" xfId="0" applyNumberForma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/>
    </xf>
    <xf numFmtId="1" fontId="24" fillId="0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horizontal="center" vertical="center" wrapText="1" shrinkToFit="1"/>
      <protection locked="0"/>
    </xf>
    <xf numFmtId="49" fontId="25" fillId="0" borderId="11" xfId="0" applyNumberFormat="1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vertical="center" wrapText="1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176" fontId="10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高中本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57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9.125" style="1" customWidth="1"/>
    <col min="2" max="2" width="7.625" style="15" customWidth="1"/>
    <col min="3" max="8" width="4.625" style="1" customWidth="1"/>
    <col min="9" max="9" width="0.5" style="1" customWidth="1"/>
    <col min="10" max="10" width="9.125" style="1" customWidth="1"/>
    <col min="11" max="11" width="7.625" style="1" customWidth="1"/>
    <col min="12" max="17" width="4.625" style="1" customWidth="1"/>
    <col min="18" max="18" width="38.625" style="1" customWidth="1"/>
    <col min="19" max="19" width="52.25390625" style="1" customWidth="1"/>
    <col min="20" max="22" width="9.875" style="1" customWidth="1"/>
    <col min="23" max="23" width="9.875" style="1" hidden="1" customWidth="1"/>
    <col min="24" max="24" width="9.75390625" style="1" hidden="1" customWidth="1"/>
    <col min="25" max="28" width="9.875" style="1" hidden="1" customWidth="1"/>
    <col min="29" max="29" width="24.25390625" style="1" hidden="1" customWidth="1"/>
    <col min="30" max="30" width="9.875" style="1" hidden="1" customWidth="1"/>
    <col min="31" max="31" width="20.125" style="1" customWidth="1"/>
    <col min="32" max="32" width="9.75390625" style="1" customWidth="1"/>
    <col min="33" max="33" width="19.50390625" style="1" customWidth="1"/>
    <col min="34" max="34" width="26.75390625" style="1" customWidth="1"/>
    <col min="35" max="16384" width="9.00390625" style="1" customWidth="1"/>
  </cols>
  <sheetData>
    <row r="1" spans="1:30" ht="24" customHeight="1">
      <c r="A1" s="101" t="s">
        <v>110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AA1" s="91" t="s">
        <v>7</v>
      </c>
      <c r="AB1" s="91" t="s">
        <v>8</v>
      </c>
      <c r="AC1" s="91" t="s">
        <v>9</v>
      </c>
      <c r="AD1" s="61"/>
    </row>
    <row r="2" spans="3:30" s="2" customFormat="1" ht="24" customHeight="1">
      <c r="C2" s="43">
        <v>2015</v>
      </c>
      <c r="D2" s="3" t="s">
        <v>87</v>
      </c>
      <c r="E2" s="43">
        <v>2016</v>
      </c>
      <c r="F2" s="4" t="s">
        <v>88</v>
      </c>
      <c r="H2" s="4"/>
      <c r="I2" s="4"/>
      <c r="J2" s="5" t="s">
        <v>89</v>
      </c>
      <c r="K2" s="44">
        <v>2</v>
      </c>
      <c r="L2" s="4" t="s">
        <v>90</v>
      </c>
      <c r="M2" s="4"/>
      <c r="N2" s="4"/>
      <c r="O2" s="17"/>
      <c r="P2" s="4"/>
      <c r="Q2" s="4"/>
      <c r="AA2" s="76" t="s">
        <v>1</v>
      </c>
      <c r="AB2" s="76" t="s">
        <v>144</v>
      </c>
      <c r="AC2" s="77" t="s">
        <v>142</v>
      </c>
      <c r="AD2" s="76" t="s">
        <v>2182</v>
      </c>
    </row>
    <row r="3" spans="1:31" ht="24" customHeight="1">
      <c r="A3" s="34" t="s">
        <v>116</v>
      </c>
      <c r="B3" s="108" t="s">
        <v>25</v>
      </c>
      <c r="C3" s="110"/>
      <c r="D3" s="117" t="s">
        <v>111</v>
      </c>
      <c r="E3" s="118"/>
      <c r="F3" s="119" t="str">
        <f>LEFT(K3,LEN(K3)-1)</f>
        <v>机电ZG13</v>
      </c>
      <c r="G3" s="120"/>
      <c r="H3" s="121"/>
      <c r="I3" s="35"/>
      <c r="J3" s="51" t="s">
        <v>127</v>
      </c>
      <c r="K3" s="108" t="s">
        <v>925</v>
      </c>
      <c r="L3" s="109"/>
      <c r="M3" s="110"/>
      <c r="N3" s="105" t="s">
        <v>117</v>
      </c>
      <c r="O3" s="106"/>
      <c r="P3" s="107" t="str">
        <f>LEFT(A8,8)</f>
        <v>62134131</v>
      </c>
      <c r="Q3" s="107"/>
      <c r="AA3" s="76" t="s">
        <v>1</v>
      </c>
      <c r="AB3" s="76" t="s">
        <v>145</v>
      </c>
      <c r="AC3" s="77" t="s">
        <v>142</v>
      </c>
      <c r="AD3" s="76" t="s">
        <v>2183</v>
      </c>
      <c r="AE3" s="2"/>
    </row>
    <row r="4" spans="1:31" ht="24.75" customHeight="1">
      <c r="A4" s="36" t="s">
        <v>118</v>
      </c>
      <c r="B4" s="115" t="s">
        <v>142</v>
      </c>
      <c r="C4" s="115"/>
      <c r="D4" s="115"/>
      <c r="E4" s="115"/>
      <c r="F4" s="115"/>
      <c r="G4" s="115"/>
      <c r="H4" s="115"/>
      <c r="I4" s="37"/>
      <c r="J4" s="36" t="s">
        <v>119</v>
      </c>
      <c r="K4" s="116" t="s">
        <v>2181</v>
      </c>
      <c r="L4" s="116"/>
      <c r="M4" s="52" t="s">
        <v>126</v>
      </c>
      <c r="N4" s="78" t="s">
        <v>18</v>
      </c>
      <c r="O4" s="54" t="s">
        <v>128</v>
      </c>
      <c r="P4" s="53"/>
      <c r="Q4" s="50"/>
      <c r="AA4" s="76" t="s">
        <v>13</v>
      </c>
      <c r="AB4" s="76" t="s">
        <v>146</v>
      </c>
      <c r="AC4" s="77" t="s">
        <v>142</v>
      </c>
      <c r="AD4" s="76" t="s">
        <v>2184</v>
      </c>
      <c r="AE4" s="2"/>
    </row>
    <row r="5" spans="1:31" ht="20.25" customHeight="1">
      <c r="A5" s="36" t="s">
        <v>120</v>
      </c>
      <c r="B5" s="111" t="s">
        <v>129</v>
      </c>
      <c r="C5" s="111"/>
      <c r="D5" s="114" t="s">
        <v>121</v>
      </c>
      <c r="E5" s="114"/>
      <c r="F5" s="111" t="s">
        <v>55</v>
      </c>
      <c r="G5" s="111"/>
      <c r="H5" s="111"/>
      <c r="I5" s="36"/>
      <c r="J5" s="112" t="s">
        <v>122</v>
      </c>
      <c r="K5" s="113"/>
      <c r="L5" s="55">
        <v>2016</v>
      </c>
      <c r="M5" s="38" t="s">
        <v>123</v>
      </c>
      <c r="N5" s="39" t="s">
        <v>143</v>
      </c>
      <c r="O5" s="38" t="s">
        <v>124</v>
      </c>
      <c r="P5" s="49" t="s">
        <v>143</v>
      </c>
      <c r="Q5" s="40" t="s">
        <v>125</v>
      </c>
      <c r="R5" s="74"/>
      <c r="AA5" s="76" t="s">
        <v>13</v>
      </c>
      <c r="AB5" s="76" t="s">
        <v>147</v>
      </c>
      <c r="AC5" s="77" t="s">
        <v>142</v>
      </c>
      <c r="AD5" s="76" t="s">
        <v>2185</v>
      </c>
      <c r="AE5" s="2"/>
    </row>
    <row r="6" spans="1:31" ht="30" customHeight="1">
      <c r="A6" s="7" t="s">
        <v>83</v>
      </c>
      <c r="B6" s="8" t="s">
        <v>84</v>
      </c>
      <c r="C6" s="8" t="str">
        <f>IF(K4="考查（两级）","","平时总评")</f>
        <v>平时总评</v>
      </c>
      <c r="D6" s="8" t="str">
        <f>IF(K4="考查（两级）","","过程成绩")</f>
        <v>过程成绩</v>
      </c>
      <c r="E6" s="8">
        <f>IF(K4="考试","期末成绩",IF(K4="考查（两级）","综合测试",""))</f>
      </c>
      <c r="F6" s="10" t="s">
        <v>85</v>
      </c>
      <c r="G6" s="8" t="s">
        <v>82</v>
      </c>
      <c r="H6" s="8" t="s">
        <v>86</v>
      </c>
      <c r="I6" s="9"/>
      <c r="J6" s="7" t="s">
        <v>83</v>
      </c>
      <c r="K6" s="8" t="s">
        <v>84</v>
      </c>
      <c r="L6" s="10" t="str">
        <f>IF(K4="考查（两级）","","平时总评")</f>
        <v>平时总评</v>
      </c>
      <c r="M6" s="10" t="str">
        <f>IF(K4="考查（两级）","","过程成绩")</f>
        <v>过程成绩</v>
      </c>
      <c r="N6" s="10">
        <f>IF(K4="考试","期末成绩",IF(K4="考查（两级）","综合测试",""))</f>
      </c>
      <c r="O6" s="10" t="s">
        <v>85</v>
      </c>
      <c r="P6" s="10" t="s">
        <v>82</v>
      </c>
      <c r="Q6" s="10" t="s">
        <v>86</v>
      </c>
      <c r="R6" s="56"/>
      <c r="AA6" s="76" t="s">
        <v>2</v>
      </c>
      <c r="AB6" s="76" t="s">
        <v>148</v>
      </c>
      <c r="AC6" s="77" t="s">
        <v>142</v>
      </c>
      <c r="AD6" s="76" t="s">
        <v>2186</v>
      </c>
      <c r="AE6" s="2"/>
    </row>
    <row r="7" spans="1:32" ht="14.25" customHeight="1">
      <c r="A7" s="29" t="str">
        <f aca="true" t="shared" si="0" ref="A7:A36">学号A</f>
        <v>6213413101</v>
      </c>
      <c r="B7" s="29" t="str">
        <f aca="true" t="shared" si="1" ref="B7:B36">姓名B</f>
        <v>万博</v>
      </c>
      <c r="C7" s="64"/>
      <c r="D7" s="64">
        <f>期末成绩E</f>
      </c>
      <c r="E7" s="64"/>
      <c r="F7" s="66">
        <f>IF($K$4="考试",IF(AND(D7="",E7=""),"",考试),IF($K$4="考查（五级）",IF(D7="","",IF(ISTEXT(D7),D7,考查)),IF('成绩报告单'!E7="","",'成绩报告单'!E7)))</f>
      </c>
      <c r="G7" s="67"/>
      <c r="H7" s="67"/>
      <c r="I7" s="45"/>
      <c r="J7" s="29" t="str">
        <f aca="true" t="shared" si="2" ref="J7:J36">学号J</f>
        <v>6213413133</v>
      </c>
      <c r="K7" s="29" t="str">
        <f aca="true" t="shared" si="3" ref="K7:K36">姓名K</f>
        <v>梁金辉</v>
      </c>
      <c r="L7" s="64"/>
      <c r="M7" s="65">
        <f aca="true" t="shared" si="4" ref="M7:M36">期末测试N</f>
      </c>
      <c r="N7" s="64"/>
      <c r="O7" s="66">
        <f>IF($K$4="考试",IF(AND(M7="",N7=""),"",考试),IF($K$4="考查（五级）",IF(M7="","",IF(ISTEXT(M7),M7,考查)),IF('成绩报告单'!N7="","",'成绩报告单'!N7)))</f>
      </c>
      <c r="P7" s="67"/>
      <c r="Q7" s="67"/>
      <c r="R7" s="61"/>
      <c r="U7" s="73"/>
      <c r="V7" s="73"/>
      <c r="W7" s="73"/>
      <c r="X7" s="73"/>
      <c r="Y7" s="48"/>
      <c r="AA7" s="76" t="s">
        <v>4</v>
      </c>
      <c r="AB7" s="76" t="s">
        <v>149</v>
      </c>
      <c r="AC7" s="77" t="s">
        <v>142</v>
      </c>
      <c r="AD7" s="76" t="s">
        <v>2187</v>
      </c>
      <c r="AE7" s="2"/>
      <c r="AF7" s="28"/>
    </row>
    <row r="8" spans="1:32" ht="14.25" customHeight="1">
      <c r="A8" s="29" t="str">
        <f t="shared" si="0"/>
        <v>6213413102</v>
      </c>
      <c r="B8" s="29" t="str">
        <f t="shared" si="1"/>
        <v>于婷婷</v>
      </c>
      <c r="C8" s="64"/>
      <c r="D8" s="64">
        <f>期末成绩E</f>
      </c>
      <c r="E8" s="64"/>
      <c r="F8" s="66">
        <f>IF($K$4="考试",IF(AND(D8="",E8=""),"",考试),IF($K$4="考查（五级）",IF(D8="","",IF(ISTEXT(D8),D8,考查)),IF('成绩报告单'!E8="","",'成绩报告单'!E8)))</f>
      </c>
      <c r="G8" s="67"/>
      <c r="H8" s="67"/>
      <c r="I8" s="45"/>
      <c r="J8" s="29" t="str">
        <f t="shared" si="2"/>
        <v>6213413134</v>
      </c>
      <c r="K8" s="29" t="str">
        <f t="shared" si="3"/>
        <v>韩立银</v>
      </c>
      <c r="L8" s="64"/>
      <c r="M8" s="65">
        <f t="shared" si="4"/>
      </c>
      <c r="N8" s="64"/>
      <c r="O8" s="66">
        <f>IF($K$4="考试",IF(AND(M8="",N8=""),"",考试),IF($K$4="考查（五级）",IF(M8="","",IF(ISTEXT(M8),M8,考查)),IF('成绩报告单'!N8="","",'成绩报告单'!N8)))</f>
      </c>
      <c r="P8" s="67"/>
      <c r="Q8" s="67"/>
      <c r="R8" s="61"/>
      <c r="U8" s="73"/>
      <c r="V8" s="73"/>
      <c r="W8" s="73"/>
      <c r="X8" s="73"/>
      <c r="Y8" s="48"/>
      <c r="AA8" s="76" t="s">
        <v>2</v>
      </c>
      <c r="AB8" s="76" t="s">
        <v>150</v>
      </c>
      <c r="AC8" s="77" t="s">
        <v>142</v>
      </c>
      <c r="AD8" s="76" t="s">
        <v>2188</v>
      </c>
      <c r="AE8" s="2"/>
      <c r="AF8" s="28"/>
    </row>
    <row r="9" spans="1:32" ht="14.25" customHeight="1">
      <c r="A9" s="29" t="str">
        <f t="shared" si="0"/>
        <v>6213413103</v>
      </c>
      <c r="B9" s="29" t="str">
        <f t="shared" si="1"/>
        <v>王博</v>
      </c>
      <c r="C9" s="64"/>
      <c r="D9" s="64">
        <f>期末成绩E</f>
      </c>
      <c r="E9" s="64"/>
      <c r="F9" s="66">
        <f>IF($K$4="考试",IF(AND(D9="",E9=""),"",考试),IF($K$4="考查（五级）",IF(D9="","",IF(ISTEXT(D9),D9,考查)),IF('成绩报告单'!E9="","",'成绩报告单'!E9)))</f>
      </c>
      <c r="G9" s="67"/>
      <c r="H9" s="67"/>
      <c r="I9" s="45"/>
      <c r="J9" s="29" t="str">
        <f t="shared" si="2"/>
        <v>6213413135</v>
      </c>
      <c r="K9" s="29" t="str">
        <f t="shared" si="3"/>
        <v>霍昱君</v>
      </c>
      <c r="L9" s="64"/>
      <c r="M9" s="65">
        <f t="shared" si="4"/>
      </c>
      <c r="N9" s="64"/>
      <c r="O9" s="66">
        <f>IF($K$4="考试",IF(AND(M9="",N9=""),"",考试),IF($K$4="考查（五级）",IF(M9="","",IF(ISTEXT(M9),M9,考查)),IF('成绩报告单'!N9="","",'成绩报告单'!N9)))</f>
      </c>
      <c r="P9" s="67"/>
      <c r="Q9" s="67"/>
      <c r="R9" s="61"/>
      <c r="U9" s="73"/>
      <c r="V9" s="73"/>
      <c r="W9" s="73"/>
      <c r="X9" s="73"/>
      <c r="AA9" s="76" t="s">
        <v>5</v>
      </c>
      <c r="AB9" s="76" t="s">
        <v>151</v>
      </c>
      <c r="AC9" s="77" t="s">
        <v>142</v>
      </c>
      <c r="AD9" s="76" t="s">
        <v>2189</v>
      </c>
      <c r="AE9" s="2"/>
      <c r="AF9" s="28"/>
    </row>
    <row r="10" spans="1:32" ht="14.25" customHeight="1">
      <c r="A10" s="29" t="str">
        <f t="shared" si="0"/>
        <v>6213413104</v>
      </c>
      <c r="B10" s="29" t="str">
        <f t="shared" si="1"/>
        <v>王喜民</v>
      </c>
      <c r="C10" s="64"/>
      <c r="D10" s="64">
        <f>期末成绩E</f>
      </c>
      <c r="E10" s="64"/>
      <c r="F10" s="66">
        <f>IF($K$4="考试",IF(AND(D10="",E10=""),"",考试),IF($K$4="考查（五级）",IF(D10="","",IF(ISTEXT(D10),D10,考查)),IF('成绩报告单'!E10="","",'成绩报告单'!E10)))</f>
      </c>
      <c r="G10" s="67"/>
      <c r="H10" s="67"/>
      <c r="I10" s="45"/>
      <c r="J10" s="29">
        <f t="shared" si="2"/>
      </c>
      <c r="K10" s="29">
        <f t="shared" si="3"/>
      </c>
      <c r="L10" s="64"/>
      <c r="M10" s="65">
        <f t="shared" si="4"/>
      </c>
      <c r="N10" s="64"/>
      <c r="O10" s="66">
        <f>IF($K$4="考试",IF(AND(M10="",N10=""),"",考试),IF($K$4="考查（五级）",IF(M10="","",IF(ISTEXT(M10),M10,考查)),IF('成绩报告单'!N10="","",'成绩报告单'!N10)))</f>
      </c>
      <c r="P10" s="67"/>
      <c r="Q10" s="67"/>
      <c r="R10" s="56"/>
      <c r="S10" s="57"/>
      <c r="U10" s="73"/>
      <c r="V10" s="73"/>
      <c r="W10" s="73"/>
      <c r="X10" s="73"/>
      <c r="AA10" s="76" t="s">
        <v>4</v>
      </c>
      <c r="AB10" s="76" t="s">
        <v>152</v>
      </c>
      <c r="AC10" s="77" t="s">
        <v>142</v>
      </c>
      <c r="AD10" s="76" t="s">
        <v>2190</v>
      </c>
      <c r="AE10" s="2"/>
      <c r="AF10" s="28"/>
    </row>
    <row r="11" spans="1:32" ht="14.25" customHeight="1">
      <c r="A11" s="29" t="str">
        <f t="shared" si="0"/>
        <v>6213413105</v>
      </c>
      <c r="B11" s="29" t="str">
        <f t="shared" si="1"/>
        <v>王阔</v>
      </c>
      <c r="C11" s="64"/>
      <c r="D11" s="64">
        <f>期末成绩E</f>
      </c>
      <c r="E11" s="64"/>
      <c r="F11" s="66">
        <f>IF($K$4="考试",IF(AND(D11="",E11=""),"",考试),IF($K$4="考查（五级）",IF(D11="","",IF(ISTEXT(D11),D11,考查)),IF('成绩报告单'!E11="","",'成绩报告单'!E11)))</f>
      </c>
      <c r="G11" s="67"/>
      <c r="H11" s="67"/>
      <c r="I11" s="45"/>
      <c r="J11" s="29">
        <f t="shared" si="2"/>
      </c>
      <c r="K11" s="29">
        <f t="shared" si="3"/>
      </c>
      <c r="L11" s="64"/>
      <c r="M11" s="65">
        <f t="shared" si="4"/>
      </c>
      <c r="N11" s="64"/>
      <c r="O11" s="66">
        <f>IF($K$4="考试",IF(AND(M11="",N11=""),"",考试),IF($K$4="考查（五级）",IF(M11="","",IF(ISTEXT(M11),M11,考查)),IF('成绩报告单'!N11="","",'成绩报告单'!N11)))</f>
      </c>
      <c r="P11" s="67"/>
      <c r="Q11" s="67"/>
      <c r="R11" s="56"/>
      <c r="S11" s="56"/>
      <c r="U11" s="73"/>
      <c r="V11" s="73"/>
      <c r="W11" s="73"/>
      <c r="X11" s="73"/>
      <c r="AA11" s="76" t="s">
        <v>3</v>
      </c>
      <c r="AB11" s="76" t="s">
        <v>153</v>
      </c>
      <c r="AC11" s="77" t="s">
        <v>142</v>
      </c>
      <c r="AD11" s="76" t="s">
        <v>2191</v>
      </c>
      <c r="AE11" s="2"/>
      <c r="AF11" s="28"/>
    </row>
    <row r="12" spans="1:32" ht="14.25" customHeight="1">
      <c r="A12" s="29" t="str">
        <f t="shared" si="0"/>
        <v>6213413106</v>
      </c>
      <c r="B12" s="29" t="str">
        <f t="shared" si="1"/>
        <v>王磊</v>
      </c>
      <c r="C12" s="64"/>
      <c r="D12" s="64">
        <f>期末成绩E</f>
      </c>
      <c r="E12" s="64"/>
      <c r="F12" s="66">
        <f>IF($K$4="考试",IF(AND(D12="",E12=""),"",考试),IF($K$4="考查（五级）",IF(D12="","",IF(ISTEXT(D12),D12,考查)),IF('成绩报告单'!E12="","",'成绩报告单'!E12)))</f>
      </c>
      <c r="G12" s="67"/>
      <c r="H12" s="67"/>
      <c r="I12" s="45"/>
      <c r="J12" s="29">
        <f t="shared" si="2"/>
      </c>
      <c r="K12" s="29">
        <f t="shared" si="3"/>
      </c>
      <c r="L12" s="64"/>
      <c r="M12" s="65">
        <f t="shared" si="4"/>
      </c>
      <c r="N12" s="64"/>
      <c r="O12" s="66">
        <f>IF($K$4="考试",IF(AND(M12="",N12=""),"",考试),IF($K$4="考查（五级）",IF(M12="","",IF(ISTEXT(M12),M12,考查)),IF('成绩报告单'!N12="","",'成绩报告单'!N12)))</f>
      </c>
      <c r="P12" s="67"/>
      <c r="Q12" s="67"/>
      <c r="R12" s="56"/>
      <c r="S12" s="56"/>
      <c r="U12" s="73"/>
      <c r="V12" s="73"/>
      <c r="W12" s="73"/>
      <c r="X12" s="73"/>
      <c r="AA12" s="76" t="s">
        <v>4</v>
      </c>
      <c r="AB12" s="76" t="s">
        <v>154</v>
      </c>
      <c r="AC12" s="77" t="s">
        <v>142</v>
      </c>
      <c r="AD12" s="76" t="s">
        <v>2192</v>
      </c>
      <c r="AE12" s="2"/>
      <c r="AF12" s="28"/>
    </row>
    <row r="13" spans="1:32" ht="14.25" customHeight="1">
      <c r="A13" s="29" t="str">
        <f t="shared" si="0"/>
        <v>6213413107</v>
      </c>
      <c r="B13" s="29" t="str">
        <f t="shared" si="1"/>
        <v>王鑫</v>
      </c>
      <c r="C13" s="64"/>
      <c r="D13" s="64">
        <f>期末成绩E</f>
      </c>
      <c r="E13" s="64"/>
      <c r="F13" s="66">
        <f>IF($K$4="考试",IF(AND(D13="",E13=""),"",考试),IF($K$4="考查（五级）",IF(D13="","",IF(ISTEXT(D13),D13,考查)),IF('成绩报告单'!E13="","",'成绩报告单'!E13)))</f>
      </c>
      <c r="G13" s="67"/>
      <c r="H13" s="67"/>
      <c r="I13" s="45"/>
      <c r="J13" s="29">
        <f t="shared" si="2"/>
      </c>
      <c r="K13" s="29">
        <f t="shared" si="3"/>
      </c>
      <c r="L13" s="64"/>
      <c r="M13" s="65">
        <f t="shared" si="4"/>
      </c>
      <c r="N13" s="64"/>
      <c r="O13" s="66">
        <f>IF($K$4="考试",IF(AND(M13="",N13=""),"",考试),IF($K$4="考查（五级）",IF(M13="","",IF(ISTEXT(M13),M13,考查)),IF('成绩报告单'!N13="","",'成绩报告单'!N13)))</f>
      </c>
      <c r="P13" s="67"/>
      <c r="Q13" s="67"/>
      <c r="R13" s="56"/>
      <c r="S13" s="56"/>
      <c r="U13" s="73"/>
      <c r="V13" s="73"/>
      <c r="W13" s="73"/>
      <c r="X13" s="73"/>
      <c r="AA13" s="76" t="s">
        <v>1</v>
      </c>
      <c r="AB13" s="76" t="s">
        <v>155</v>
      </c>
      <c r="AC13" s="77" t="s">
        <v>142</v>
      </c>
      <c r="AD13" s="76" t="s">
        <v>2193</v>
      </c>
      <c r="AE13" s="2"/>
      <c r="AF13" s="28"/>
    </row>
    <row r="14" spans="1:32" ht="14.25" customHeight="1">
      <c r="A14" s="29" t="str">
        <f t="shared" si="0"/>
        <v>6213413108</v>
      </c>
      <c r="B14" s="29" t="str">
        <f t="shared" si="1"/>
        <v>史鸿儒</v>
      </c>
      <c r="C14" s="64"/>
      <c r="D14" s="64">
        <f>期末成绩E</f>
      </c>
      <c r="E14" s="64"/>
      <c r="F14" s="66">
        <f>IF($K$4="考试",IF(AND(D14="",E14=""),"",考试),IF($K$4="考查（五级）",IF(D14="","",IF(ISTEXT(D14),D14,考查)),IF('成绩报告单'!E14="","",'成绩报告单'!E14)))</f>
      </c>
      <c r="G14" s="67"/>
      <c r="H14" s="67"/>
      <c r="I14" s="45"/>
      <c r="J14" s="29">
        <f t="shared" si="2"/>
      </c>
      <c r="K14" s="29">
        <f t="shared" si="3"/>
      </c>
      <c r="L14" s="64"/>
      <c r="M14" s="65">
        <f t="shared" si="4"/>
      </c>
      <c r="N14" s="64"/>
      <c r="O14" s="66">
        <f>IF($K$4="考试",IF(AND(M14="",N14=""),"",考试),IF($K$4="考查（五级）",IF(M14="","",IF(ISTEXT(M14),M14,考查)),IF('成绩报告单'!N14="","",'成绩报告单'!N14)))</f>
      </c>
      <c r="P14" s="67"/>
      <c r="Q14" s="67"/>
      <c r="R14" s="56"/>
      <c r="S14" s="56"/>
      <c r="U14" s="73"/>
      <c r="V14" s="73"/>
      <c r="W14" s="73"/>
      <c r="X14" s="73"/>
      <c r="AA14" s="76" t="s">
        <v>3</v>
      </c>
      <c r="AB14" s="76" t="s">
        <v>156</v>
      </c>
      <c r="AC14" s="77" t="s">
        <v>142</v>
      </c>
      <c r="AD14" s="76" t="s">
        <v>2194</v>
      </c>
      <c r="AE14" s="2"/>
      <c r="AF14" s="28"/>
    </row>
    <row r="15" spans="1:32" ht="14.25" customHeight="1">
      <c r="A15" s="29" t="str">
        <f t="shared" si="0"/>
        <v>6213413109</v>
      </c>
      <c r="B15" s="29" t="str">
        <f t="shared" si="1"/>
        <v>白海洋</v>
      </c>
      <c r="C15" s="64"/>
      <c r="D15" s="64">
        <f>期末成绩E</f>
      </c>
      <c r="E15" s="64"/>
      <c r="F15" s="66">
        <f>IF($K$4="考试",IF(AND(D15="",E15=""),"",考试),IF($K$4="考查（五级）",IF(D15="","",IF(ISTEXT(D15),D15,考查)),IF('成绩报告单'!E15="","",'成绩报告单'!E15)))</f>
      </c>
      <c r="G15" s="67"/>
      <c r="H15" s="67"/>
      <c r="I15" s="46"/>
      <c r="J15" s="29">
        <f t="shared" si="2"/>
      </c>
      <c r="K15" s="29">
        <f t="shared" si="3"/>
      </c>
      <c r="L15" s="64"/>
      <c r="M15" s="65">
        <f t="shared" si="4"/>
      </c>
      <c r="N15" s="64"/>
      <c r="O15" s="66">
        <f>IF($K$4="考试",IF(AND(M15="",N15=""),"",考试),IF($K$4="考查（五级）",IF(M15="","",IF(ISTEXT(M15),M15,考查)),IF('成绩报告单'!N15="","",'成绩报告单'!N15)))</f>
      </c>
      <c r="P15" s="67"/>
      <c r="Q15" s="67"/>
      <c r="R15" s="56"/>
      <c r="S15" s="56"/>
      <c r="U15" s="73"/>
      <c r="V15" s="73"/>
      <c r="W15" s="73"/>
      <c r="X15" s="73"/>
      <c r="AA15" s="76" t="s">
        <v>5</v>
      </c>
      <c r="AB15" s="76" t="s">
        <v>157</v>
      </c>
      <c r="AC15" s="77" t="s">
        <v>142</v>
      </c>
      <c r="AD15" s="76" t="s">
        <v>2195</v>
      </c>
      <c r="AE15" s="2"/>
      <c r="AF15" s="28"/>
    </row>
    <row r="16" spans="1:32" ht="14.25" customHeight="1">
      <c r="A16" s="29" t="str">
        <f t="shared" si="0"/>
        <v>6213413110</v>
      </c>
      <c r="B16" s="29" t="str">
        <f t="shared" si="1"/>
        <v>关荣健</v>
      </c>
      <c r="C16" s="64"/>
      <c r="D16" s="64">
        <f>期末成绩E</f>
      </c>
      <c r="E16" s="64"/>
      <c r="F16" s="66">
        <f>IF($K$4="考试",IF(AND(D16="",E16=""),"",考试),IF($K$4="考查（五级）",IF(D16="","",IF(ISTEXT(D16),D16,考查)),IF('成绩报告单'!E16="","",'成绩报告单'!E16)))</f>
      </c>
      <c r="G16" s="67"/>
      <c r="H16" s="67"/>
      <c r="I16" s="46"/>
      <c r="J16" s="29">
        <f t="shared" si="2"/>
      </c>
      <c r="K16" s="29">
        <f t="shared" si="3"/>
      </c>
      <c r="L16" s="64"/>
      <c r="M16" s="65">
        <f t="shared" si="4"/>
      </c>
      <c r="N16" s="64"/>
      <c r="O16" s="66">
        <f>IF($K$4="考试",IF(AND(M16="",N16=""),"",考试),IF($K$4="考查（五级）",IF(M16="","",IF(ISTEXT(M16),M16,考查)),IF('成绩报告单'!N16="","",'成绩报告单'!N16)))</f>
      </c>
      <c r="P16" s="67"/>
      <c r="Q16" s="67"/>
      <c r="R16" s="56"/>
      <c r="S16" s="56"/>
      <c r="U16" s="73"/>
      <c r="V16" s="73"/>
      <c r="W16" s="73"/>
      <c r="X16" s="73"/>
      <c r="AA16" s="76" t="s">
        <v>2</v>
      </c>
      <c r="AB16" s="76" t="s">
        <v>158</v>
      </c>
      <c r="AC16" s="77" t="s">
        <v>142</v>
      </c>
      <c r="AD16" s="76" t="s">
        <v>2196</v>
      </c>
      <c r="AE16" s="2"/>
      <c r="AF16" s="28"/>
    </row>
    <row r="17" spans="1:32" ht="14.25" customHeight="1">
      <c r="A17" s="29" t="str">
        <f t="shared" si="0"/>
        <v>6213413111</v>
      </c>
      <c r="B17" s="29" t="str">
        <f t="shared" si="1"/>
        <v>刘畅</v>
      </c>
      <c r="C17" s="64"/>
      <c r="D17" s="64">
        <f>期末成绩E</f>
      </c>
      <c r="E17" s="64"/>
      <c r="F17" s="66">
        <f>IF($K$4="考试",IF(AND(D17="",E17=""),"",考试),IF($K$4="考查（五级）",IF(D17="","",IF(ISTEXT(D17),D17,考查)),IF('成绩报告单'!E17="","",'成绩报告单'!E17)))</f>
      </c>
      <c r="G17" s="67"/>
      <c r="H17" s="67"/>
      <c r="I17" s="46"/>
      <c r="J17" s="29">
        <f t="shared" si="2"/>
      </c>
      <c r="K17" s="29">
        <f t="shared" si="3"/>
      </c>
      <c r="L17" s="64"/>
      <c r="M17" s="65">
        <f t="shared" si="4"/>
      </c>
      <c r="N17" s="64"/>
      <c r="O17" s="66">
        <f>IF($K$4="考试",IF(AND(M17="",N17=""),"",考试),IF($K$4="考查（五级）",IF(M17="","",IF(ISTEXT(M17),M17,考查)),IF('成绩报告单'!N17="","",'成绩报告单'!N17)))</f>
      </c>
      <c r="P17" s="67"/>
      <c r="Q17" s="67"/>
      <c r="R17" s="56"/>
      <c r="S17" s="56"/>
      <c r="U17" s="73"/>
      <c r="V17" s="73"/>
      <c r="W17" s="73"/>
      <c r="X17" s="73"/>
      <c r="AA17" s="76" t="s">
        <v>4</v>
      </c>
      <c r="AB17" s="76" t="s">
        <v>159</v>
      </c>
      <c r="AC17" s="77" t="s">
        <v>142</v>
      </c>
      <c r="AD17" s="76" t="s">
        <v>2197</v>
      </c>
      <c r="AE17" s="2"/>
      <c r="AF17" s="28"/>
    </row>
    <row r="18" spans="1:32" ht="14.25" customHeight="1">
      <c r="A18" s="29" t="str">
        <f t="shared" si="0"/>
        <v>6213413113</v>
      </c>
      <c r="B18" s="29" t="str">
        <f t="shared" si="1"/>
        <v>孙志鹏</v>
      </c>
      <c r="C18" s="64"/>
      <c r="D18" s="64">
        <f>期末成绩E</f>
      </c>
      <c r="E18" s="64"/>
      <c r="F18" s="66">
        <f>IF($K$4="考试",IF(AND(D18="",E18=""),"",考试),IF($K$4="考查（五级）",IF(D18="","",IF(ISTEXT(D18),D18,考查)),IF('成绩报告单'!E18="","",'成绩报告单'!E18)))</f>
      </c>
      <c r="G18" s="67"/>
      <c r="H18" s="67"/>
      <c r="I18" s="46"/>
      <c r="J18" s="29">
        <f t="shared" si="2"/>
      </c>
      <c r="K18" s="29">
        <f t="shared" si="3"/>
      </c>
      <c r="L18" s="64"/>
      <c r="M18" s="65">
        <f t="shared" si="4"/>
      </c>
      <c r="N18" s="64"/>
      <c r="O18" s="66">
        <f>IF($K$4="考试",IF(AND(M18="",N18=""),"",考试),IF($K$4="考查（五级）",IF(M18="","",IF(ISTEXT(M18),M18,考查)),IF('成绩报告单'!N18="","",'成绩报告单'!N18)))</f>
      </c>
      <c r="P18" s="67"/>
      <c r="Q18" s="67"/>
      <c r="U18" s="73"/>
      <c r="V18" s="73"/>
      <c r="W18" s="73"/>
      <c r="X18" s="73"/>
      <c r="AA18" s="76"/>
      <c r="AB18" s="76"/>
      <c r="AC18" s="77"/>
      <c r="AD18" s="76"/>
      <c r="AE18" s="2"/>
      <c r="AF18" s="28"/>
    </row>
    <row r="19" spans="1:32" ht="14.25" customHeight="1">
      <c r="A19" s="29" t="str">
        <f t="shared" si="0"/>
        <v>6213413114</v>
      </c>
      <c r="B19" s="29" t="str">
        <f t="shared" si="1"/>
        <v>闫思宇</v>
      </c>
      <c r="C19" s="64"/>
      <c r="D19" s="64">
        <f>期末成绩E</f>
      </c>
      <c r="E19" s="64"/>
      <c r="F19" s="66">
        <f>IF($K$4="考试",IF(AND(D19="",E19=""),"",考试),IF($K$4="考查（五级）",IF(D19="","",IF(ISTEXT(D19),D19,考查)),IF('成绩报告单'!E19="","",'成绩报告单'!E19)))</f>
      </c>
      <c r="G19" s="67"/>
      <c r="H19" s="67"/>
      <c r="I19" s="46"/>
      <c r="J19" s="29">
        <f t="shared" si="2"/>
      </c>
      <c r="K19" s="29">
        <f t="shared" si="3"/>
      </c>
      <c r="L19" s="64"/>
      <c r="M19" s="65">
        <f t="shared" si="4"/>
      </c>
      <c r="N19" s="64"/>
      <c r="O19" s="66">
        <f>IF($K$4="考试",IF(AND(M19="",N19=""),"",考试),IF($K$4="考查（五级）",IF(M19="","",IF(ISTEXT(M19),M19,考查)),IF('成绩报告单'!N19="","",'成绩报告单'!N19)))</f>
      </c>
      <c r="P19" s="67"/>
      <c r="Q19" s="67"/>
      <c r="U19" s="73"/>
      <c r="V19" s="73"/>
      <c r="W19" s="73"/>
      <c r="X19" s="73"/>
      <c r="AA19" s="76"/>
      <c r="AB19" s="76"/>
      <c r="AC19" s="77"/>
      <c r="AD19" s="76"/>
      <c r="AE19" s="2"/>
      <c r="AF19" s="28"/>
    </row>
    <row r="20" spans="1:32" ht="14.25" customHeight="1">
      <c r="A20" s="29" t="str">
        <f t="shared" si="0"/>
        <v>6213413115</v>
      </c>
      <c r="B20" s="29" t="str">
        <f t="shared" si="1"/>
        <v>齐强</v>
      </c>
      <c r="C20" s="64"/>
      <c r="D20" s="64">
        <f>期末成绩E</f>
      </c>
      <c r="E20" s="64"/>
      <c r="F20" s="66">
        <f>IF($K$4="考试",IF(AND(D20="",E20=""),"",考试),IF($K$4="考查（五级）",IF(D20="","",IF(ISTEXT(D20),D20,考查)),IF('成绩报告单'!E20="","",'成绩报告单'!E20)))</f>
      </c>
      <c r="G20" s="67"/>
      <c r="H20" s="67"/>
      <c r="I20" s="46"/>
      <c r="J20" s="29">
        <f t="shared" si="2"/>
      </c>
      <c r="K20" s="29">
        <f t="shared" si="3"/>
      </c>
      <c r="L20" s="64"/>
      <c r="M20" s="65">
        <f t="shared" si="4"/>
      </c>
      <c r="N20" s="64"/>
      <c r="O20" s="66">
        <f>IF($K$4="考试",IF(AND(M20="",N20=""),"",考试),IF($K$4="考查（五级）",IF(M20="","",IF(ISTEXT(M20),M20,考查)),IF('成绩报告单'!N20="","",'成绩报告单'!N20)))</f>
      </c>
      <c r="P20" s="67"/>
      <c r="Q20" s="67"/>
      <c r="U20" s="73"/>
      <c r="V20" s="73"/>
      <c r="W20" s="73"/>
      <c r="X20" s="73"/>
      <c r="AA20" s="76"/>
      <c r="AB20" s="76"/>
      <c r="AC20" s="77"/>
      <c r="AD20" s="76"/>
      <c r="AE20" s="2"/>
      <c r="AF20" s="28"/>
    </row>
    <row r="21" spans="1:32" ht="14.25" customHeight="1">
      <c r="A21" s="29" t="str">
        <f t="shared" si="0"/>
        <v>6213413116</v>
      </c>
      <c r="B21" s="29" t="str">
        <f t="shared" si="1"/>
        <v>宋可新</v>
      </c>
      <c r="C21" s="64"/>
      <c r="D21" s="64">
        <f>期末成绩E</f>
      </c>
      <c r="E21" s="64"/>
      <c r="F21" s="66">
        <f>IF($K$4="考试",IF(AND(D21="",E21=""),"",考试),IF($K$4="考查（五级）",IF(D21="","",IF(ISTEXT(D21),D21,考查)),IF('成绩报告单'!E21="","",'成绩报告单'!E21)))</f>
      </c>
      <c r="G21" s="67"/>
      <c r="H21" s="67"/>
      <c r="I21" s="46"/>
      <c r="J21" s="29">
        <f t="shared" si="2"/>
      </c>
      <c r="K21" s="29">
        <f t="shared" si="3"/>
      </c>
      <c r="L21" s="64"/>
      <c r="M21" s="65">
        <f t="shared" si="4"/>
      </c>
      <c r="N21" s="64"/>
      <c r="O21" s="66">
        <f>IF($K$4="考试",IF(AND(M21="",N21=""),"",考试),IF($K$4="考查（五级）",IF(M21="","",IF(ISTEXT(M21),M21,考查)),IF('成绩报告单'!N21="","",'成绩报告单'!N21)))</f>
      </c>
      <c r="P21" s="67"/>
      <c r="Q21" s="67"/>
      <c r="U21" s="73"/>
      <c r="V21" s="73"/>
      <c r="W21" s="73"/>
      <c r="X21" s="73"/>
      <c r="AA21" s="76"/>
      <c r="AB21" s="76"/>
      <c r="AC21" s="77"/>
      <c r="AD21" s="76"/>
      <c r="AE21" s="2"/>
      <c r="AF21" s="28"/>
    </row>
    <row r="22" spans="1:32" ht="14.25" customHeight="1">
      <c r="A22" s="29" t="str">
        <f t="shared" si="0"/>
        <v>6213413117</v>
      </c>
      <c r="B22" s="29" t="str">
        <f t="shared" si="1"/>
        <v>宋红峰</v>
      </c>
      <c r="C22" s="64"/>
      <c r="D22" s="64">
        <f>期末成绩E</f>
      </c>
      <c r="E22" s="64"/>
      <c r="F22" s="66">
        <f>IF($K$4="考试",IF(AND(D22="",E22=""),"",考试),IF($K$4="考查（五级）",IF(D22="","",IF(ISTEXT(D22),D22,考查)),IF('成绩报告单'!E22="","",'成绩报告单'!E22)))</f>
      </c>
      <c r="G22" s="67"/>
      <c r="H22" s="67"/>
      <c r="I22" s="46"/>
      <c r="J22" s="29">
        <f t="shared" si="2"/>
      </c>
      <c r="K22" s="29">
        <f t="shared" si="3"/>
      </c>
      <c r="L22" s="64"/>
      <c r="M22" s="65">
        <f t="shared" si="4"/>
      </c>
      <c r="N22" s="64"/>
      <c r="O22" s="66">
        <f>IF($K$4="考试",IF(AND(M22="",N22=""),"",考试),IF($K$4="考查（五级）",IF(M22="","",IF(ISTEXT(M22),M22,考查)),IF('成绩报告单'!N22="","",'成绩报告单'!N22)))</f>
      </c>
      <c r="P22" s="67"/>
      <c r="Q22" s="67"/>
      <c r="U22" s="73"/>
      <c r="V22" s="73"/>
      <c r="W22" s="73"/>
      <c r="X22" s="73"/>
      <c r="AA22" s="76"/>
      <c r="AB22" s="76"/>
      <c r="AC22" s="77"/>
      <c r="AD22" s="76"/>
      <c r="AE22" s="2"/>
      <c r="AF22" s="28"/>
    </row>
    <row r="23" spans="1:32" ht="14.25" customHeight="1">
      <c r="A23" s="29" t="str">
        <f t="shared" si="0"/>
        <v>6213413119</v>
      </c>
      <c r="B23" s="29" t="str">
        <f t="shared" si="1"/>
        <v>张鹏</v>
      </c>
      <c r="C23" s="64"/>
      <c r="D23" s="64">
        <f>期末成绩E</f>
      </c>
      <c r="E23" s="64"/>
      <c r="F23" s="66">
        <f>IF($K$4="考试",IF(AND(D23="",E23=""),"",考试),IF($K$4="考查（五级）",IF(D23="","",IF(ISTEXT(D23),D23,考查)),IF('成绩报告单'!E23="","",'成绩报告单'!E23)))</f>
      </c>
      <c r="G23" s="67"/>
      <c r="H23" s="67"/>
      <c r="I23" s="46"/>
      <c r="J23" s="29">
        <f t="shared" si="2"/>
      </c>
      <c r="K23" s="29">
        <f t="shared" si="3"/>
      </c>
      <c r="L23" s="64"/>
      <c r="M23" s="65">
        <f t="shared" si="4"/>
      </c>
      <c r="N23" s="64"/>
      <c r="O23" s="66">
        <f>IF($K$4="考试",IF(AND(M23="",N23=""),"",考试),IF($K$4="考查（五级）",IF(M23="","",IF(ISTEXT(M23),M23,考查)),IF('成绩报告单'!N23="","",'成绩报告单'!N23)))</f>
      </c>
      <c r="P23" s="67"/>
      <c r="Q23" s="67"/>
      <c r="U23" s="73"/>
      <c r="V23" s="73"/>
      <c r="W23" s="73"/>
      <c r="X23" s="73"/>
      <c r="AA23" s="76"/>
      <c r="AB23" s="76"/>
      <c r="AC23" s="77"/>
      <c r="AD23" s="76"/>
      <c r="AE23" s="2"/>
      <c r="AF23" s="28"/>
    </row>
    <row r="24" spans="1:32" ht="14.25" customHeight="1">
      <c r="A24" s="29" t="str">
        <f t="shared" si="0"/>
        <v>6213413120</v>
      </c>
      <c r="B24" s="29" t="str">
        <f t="shared" si="1"/>
        <v>李玉婷</v>
      </c>
      <c r="C24" s="64"/>
      <c r="D24" s="64">
        <f>期末成绩E</f>
      </c>
      <c r="E24" s="64"/>
      <c r="F24" s="66">
        <f>IF($K$4="考试",IF(AND(D24="",E24=""),"",考试),IF($K$4="考查（五级）",IF(D24="","",IF(ISTEXT(D24),D24,考查)),IF('成绩报告单'!E24="","",'成绩报告单'!E24)))</f>
      </c>
      <c r="G24" s="67"/>
      <c r="H24" s="67"/>
      <c r="I24" s="46"/>
      <c r="J24" s="29">
        <f t="shared" si="2"/>
      </c>
      <c r="K24" s="29">
        <f t="shared" si="3"/>
      </c>
      <c r="L24" s="64"/>
      <c r="M24" s="65">
        <f t="shared" si="4"/>
      </c>
      <c r="N24" s="64"/>
      <c r="O24" s="66">
        <f>IF($K$4="考试",IF(AND(M24="",N24=""),"",考试),IF($K$4="考查（五级）",IF(M24="","",IF(ISTEXT(M24),M24,考查)),IF('成绩报告单'!N24="","",'成绩报告单'!N24)))</f>
      </c>
      <c r="P24" s="67"/>
      <c r="Q24" s="67"/>
      <c r="U24" s="73"/>
      <c r="V24" s="73"/>
      <c r="W24" s="73"/>
      <c r="X24" s="73"/>
      <c r="AA24" s="76"/>
      <c r="AB24" s="76"/>
      <c r="AC24" s="77"/>
      <c r="AD24" s="76"/>
      <c r="AE24" s="2"/>
      <c r="AF24" s="28"/>
    </row>
    <row r="25" spans="1:32" ht="14.25" customHeight="1">
      <c r="A25" s="29" t="str">
        <f t="shared" si="0"/>
        <v>6213413121</v>
      </c>
      <c r="B25" s="29" t="str">
        <f t="shared" si="1"/>
        <v>李羽航</v>
      </c>
      <c r="C25" s="64"/>
      <c r="D25" s="64">
        <f>期末成绩E</f>
      </c>
      <c r="E25" s="64"/>
      <c r="F25" s="66">
        <f>IF($K$4="考试",IF(AND(D25="",E25=""),"",考试),IF($K$4="考查（五级）",IF(D25="","",IF(ISTEXT(D25),D25,考查)),IF('成绩报告单'!E25="","",'成绩报告单'!E25)))</f>
      </c>
      <c r="G25" s="67"/>
      <c r="H25" s="67"/>
      <c r="I25" s="46"/>
      <c r="J25" s="29">
        <f t="shared" si="2"/>
      </c>
      <c r="K25" s="29">
        <f t="shared" si="3"/>
      </c>
      <c r="L25" s="64"/>
      <c r="M25" s="65">
        <f t="shared" si="4"/>
      </c>
      <c r="N25" s="64"/>
      <c r="O25" s="66">
        <f>IF($K$4="考试",IF(AND(M25="",N25=""),"",考试),IF($K$4="考查（五级）",IF(M25="","",IF(ISTEXT(M25),M25,考查)),IF('成绩报告单'!N25="","",'成绩报告单'!N25)))</f>
      </c>
      <c r="P25" s="67"/>
      <c r="Q25" s="67"/>
      <c r="U25" s="73"/>
      <c r="V25" s="73"/>
      <c r="W25" s="73"/>
      <c r="X25" s="73"/>
      <c r="AA25" s="76"/>
      <c r="AB25" s="76"/>
      <c r="AC25" s="77"/>
      <c r="AD25" s="76"/>
      <c r="AE25" s="2"/>
      <c r="AF25" s="28"/>
    </row>
    <row r="26" spans="1:32" ht="14.25" customHeight="1">
      <c r="A26" s="29" t="str">
        <f t="shared" si="0"/>
        <v>6213413122</v>
      </c>
      <c r="B26" s="29" t="str">
        <f t="shared" si="1"/>
        <v>李泉龙</v>
      </c>
      <c r="C26" s="64"/>
      <c r="D26" s="64">
        <f>期末成绩E</f>
      </c>
      <c r="E26" s="64"/>
      <c r="F26" s="66">
        <f>IF($K$4="考试",IF(AND(D26="",E26=""),"",考试),IF($K$4="考查（五级）",IF(D26="","",IF(ISTEXT(D26),D26,考查)),IF('成绩报告单'!E26="","",'成绩报告单'!E26)))</f>
      </c>
      <c r="G26" s="67"/>
      <c r="H26" s="67"/>
      <c r="I26" s="46"/>
      <c r="J26" s="29">
        <f t="shared" si="2"/>
      </c>
      <c r="K26" s="29">
        <f t="shared" si="3"/>
      </c>
      <c r="L26" s="64"/>
      <c r="M26" s="65">
        <f t="shared" si="4"/>
      </c>
      <c r="N26" s="64"/>
      <c r="O26" s="66">
        <f>IF($K$4="考试",IF(AND(M26="",N26=""),"",考试),IF($K$4="考查（五级）",IF(M26="","",IF(ISTEXT(M26),M26,考查)),IF('成绩报告单'!N26="","",'成绩报告单'!N26)))</f>
      </c>
      <c r="P26" s="67"/>
      <c r="Q26" s="67"/>
      <c r="U26" s="73"/>
      <c r="V26" s="73"/>
      <c r="W26" s="73"/>
      <c r="X26" s="73"/>
      <c r="AA26" s="76"/>
      <c r="AB26" s="76"/>
      <c r="AC26" s="77"/>
      <c r="AD26" s="76"/>
      <c r="AE26" s="2"/>
      <c r="AF26" s="28"/>
    </row>
    <row r="27" spans="1:32" ht="14.25" customHeight="1">
      <c r="A27" s="29" t="str">
        <f t="shared" si="0"/>
        <v>6213413123</v>
      </c>
      <c r="B27" s="29" t="str">
        <f t="shared" si="1"/>
        <v>汪一飞</v>
      </c>
      <c r="C27" s="64"/>
      <c r="D27" s="64">
        <f>期末成绩E</f>
      </c>
      <c r="E27" s="64"/>
      <c r="F27" s="66">
        <f>IF($K$4="考试",IF(AND(D27="",E27=""),"",考试),IF($K$4="考查（五级）",IF(D27="","",IF(ISTEXT(D27),D27,考查)),IF('成绩报告单'!E27="","",'成绩报告单'!E27)))</f>
      </c>
      <c r="G27" s="67"/>
      <c r="H27" s="67"/>
      <c r="I27" s="46"/>
      <c r="J27" s="29">
        <f t="shared" si="2"/>
      </c>
      <c r="K27" s="29">
        <f t="shared" si="3"/>
      </c>
      <c r="L27" s="64"/>
      <c r="M27" s="65">
        <f t="shared" si="4"/>
      </c>
      <c r="N27" s="64"/>
      <c r="O27" s="66">
        <f>IF($K$4="考试",IF(AND(M27="",N27=""),"",考试),IF($K$4="考查（五级）",IF(M27="","",IF(ISTEXT(M27),M27,考查)),IF('成绩报告单'!N27="","",'成绩报告单'!N27)))</f>
      </c>
      <c r="P27" s="67"/>
      <c r="Q27" s="67"/>
      <c r="U27" s="73"/>
      <c r="V27" s="73"/>
      <c r="W27" s="73"/>
      <c r="X27" s="73"/>
      <c r="AA27" s="76"/>
      <c r="AB27" s="76"/>
      <c r="AC27" s="77"/>
      <c r="AD27" s="76"/>
      <c r="AE27" s="2"/>
      <c r="AF27" s="28"/>
    </row>
    <row r="28" spans="1:32" ht="14.25" customHeight="1">
      <c r="A28" s="29" t="str">
        <f t="shared" si="0"/>
        <v>6213413124</v>
      </c>
      <c r="B28" s="29" t="str">
        <f t="shared" si="1"/>
        <v>周井顺</v>
      </c>
      <c r="C28" s="64"/>
      <c r="D28" s="64">
        <f>期末成绩E</f>
      </c>
      <c r="E28" s="64"/>
      <c r="F28" s="66">
        <f>IF($K$4="考试",IF(AND(D28="",E28=""),"",考试),IF($K$4="考查（五级）",IF(D28="","",IF(ISTEXT(D28),D28,考查)),IF('成绩报告单'!E28="","",'成绩报告单'!E28)))</f>
      </c>
      <c r="G28" s="67"/>
      <c r="H28" s="67"/>
      <c r="I28" s="46"/>
      <c r="J28" s="29">
        <f t="shared" si="2"/>
      </c>
      <c r="K28" s="29">
        <f t="shared" si="3"/>
      </c>
      <c r="L28" s="64"/>
      <c r="M28" s="65">
        <f t="shared" si="4"/>
      </c>
      <c r="N28" s="64"/>
      <c r="O28" s="66">
        <f>IF($K$4="考试",IF(AND(M28="",N28=""),"",考试),IF($K$4="考查（五级）",IF(M28="","",IF(ISTEXT(M28),M28,考查)),IF('成绩报告单'!N28="","",'成绩报告单'!N28)))</f>
      </c>
      <c r="P28" s="67"/>
      <c r="Q28" s="67"/>
      <c r="U28" s="73"/>
      <c r="V28" s="73"/>
      <c r="W28" s="73"/>
      <c r="X28" s="73"/>
      <c r="AA28" s="76"/>
      <c r="AB28" s="76"/>
      <c r="AC28" s="77"/>
      <c r="AD28" s="76"/>
      <c r="AE28" s="2"/>
      <c r="AF28" s="28"/>
    </row>
    <row r="29" spans="1:32" ht="14.25" customHeight="1">
      <c r="A29" s="29" t="str">
        <f t="shared" si="0"/>
        <v>6213413125</v>
      </c>
      <c r="B29" s="29" t="str">
        <f t="shared" si="1"/>
        <v>宗奇峰</v>
      </c>
      <c r="C29" s="64"/>
      <c r="D29" s="64">
        <f>期末成绩E</f>
      </c>
      <c r="E29" s="64"/>
      <c r="F29" s="66">
        <f>IF($K$4="考试",IF(AND(D29="",E29=""),"",考试),IF($K$4="考查（五级）",IF(D29="","",IF(ISTEXT(D29),D29,考查)),IF('成绩报告单'!E29="","",'成绩报告单'!E29)))</f>
      </c>
      <c r="G29" s="67"/>
      <c r="H29" s="67"/>
      <c r="I29" s="46"/>
      <c r="J29" s="29">
        <f t="shared" si="2"/>
      </c>
      <c r="K29" s="29">
        <f t="shared" si="3"/>
      </c>
      <c r="L29" s="64"/>
      <c r="M29" s="65">
        <f t="shared" si="4"/>
      </c>
      <c r="N29" s="64"/>
      <c r="O29" s="66">
        <f>IF($K$4="考试",IF(AND(M29="",N29=""),"",考试),IF($K$4="考查（五级）",IF(M29="","",IF(ISTEXT(M29),M29,考查)),IF('成绩报告单'!N29="","",'成绩报告单'!N29)))</f>
      </c>
      <c r="P29" s="67"/>
      <c r="Q29" s="67"/>
      <c r="U29" s="73"/>
      <c r="V29" s="73"/>
      <c r="W29" s="73"/>
      <c r="X29" s="73"/>
      <c r="AA29" s="76"/>
      <c r="AB29" s="76"/>
      <c r="AC29" s="77"/>
      <c r="AD29" s="76"/>
      <c r="AE29" s="2"/>
      <c r="AF29" s="28"/>
    </row>
    <row r="30" spans="1:32" ht="14.25" customHeight="1">
      <c r="A30" s="29" t="str">
        <f t="shared" si="0"/>
        <v>6213413126</v>
      </c>
      <c r="B30" s="29" t="str">
        <f t="shared" si="1"/>
        <v>尚超群</v>
      </c>
      <c r="C30" s="64"/>
      <c r="D30" s="64">
        <f>期末成绩E</f>
      </c>
      <c r="E30" s="64"/>
      <c r="F30" s="66">
        <f>IF($K$4="考试",IF(AND(D30="",E30=""),"",考试),IF($K$4="考查（五级）",IF(D30="","",IF(ISTEXT(D30),D30,考查)),IF('成绩报告单'!E30="","",'成绩报告单'!E30)))</f>
      </c>
      <c r="G30" s="67"/>
      <c r="H30" s="67"/>
      <c r="I30" s="46"/>
      <c r="J30" s="29">
        <f t="shared" si="2"/>
      </c>
      <c r="K30" s="29">
        <f t="shared" si="3"/>
      </c>
      <c r="L30" s="64"/>
      <c r="M30" s="65">
        <f t="shared" si="4"/>
      </c>
      <c r="N30" s="64"/>
      <c r="O30" s="66">
        <f>IF($K$4="考试",IF(AND(M30="",N30=""),"",考试),IF($K$4="考查（五级）",IF(M30="","",IF(ISTEXT(M30),M30,考查)),IF('成绩报告单'!N30="","",'成绩报告单'!N30)))</f>
      </c>
      <c r="P30" s="67"/>
      <c r="Q30" s="67"/>
      <c r="U30" s="73"/>
      <c r="V30" s="73"/>
      <c r="W30" s="73"/>
      <c r="X30" s="73"/>
      <c r="AA30" s="76"/>
      <c r="AB30" s="76"/>
      <c r="AC30" s="77"/>
      <c r="AD30" s="76"/>
      <c r="AE30" s="2"/>
      <c r="AF30" s="28"/>
    </row>
    <row r="31" spans="1:32" ht="14.25" customHeight="1">
      <c r="A31" s="29" t="str">
        <f t="shared" si="0"/>
        <v>6213413127</v>
      </c>
      <c r="B31" s="29" t="str">
        <f t="shared" si="1"/>
        <v>赵铭阅</v>
      </c>
      <c r="C31" s="64"/>
      <c r="D31" s="64">
        <f>期末成绩E</f>
      </c>
      <c r="E31" s="64"/>
      <c r="F31" s="66">
        <f>IF($K$4="考试",IF(AND(D31="",E31=""),"",考试),IF($K$4="考查（五级）",IF(D31="","",IF(ISTEXT(D31),D31,考查)),IF('成绩报告单'!E31="","",'成绩报告单'!E31)))</f>
      </c>
      <c r="G31" s="67"/>
      <c r="H31" s="67"/>
      <c r="I31" s="46"/>
      <c r="J31" s="29">
        <f t="shared" si="2"/>
      </c>
      <c r="K31" s="29">
        <f t="shared" si="3"/>
      </c>
      <c r="L31" s="64"/>
      <c r="M31" s="65">
        <f t="shared" si="4"/>
      </c>
      <c r="N31" s="64"/>
      <c r="O31" s="66">
        <f>IF($K$4="考试",IF(AND(M31="",N31=""),"",考试),IF($K$4="考查（五级）",IF(M31="","",IF(ISTEXT(M31),M31,考查)),IF('成绩报告单'!N31="","",'成绩报告单'!N31)))</f>
      </c>
      <c r="P31" s="67"/>
      <c r="Q31" s="67"/>
      <c r="U31" s="73"/>
      <c r="V31" s="73"/>
      <c r="W31" s="73"/>
      <c r="X31" s="73"/>
      <c r="AA31" s="76"/>
      <c r="AB31" s="76"/>
      <c r="AC31" s="77"/>
      <c r="AD31" s="76"/>
      <c r="AE31" s="2"/>
      <c r="AF31" s="28"/>
    </row>
    <row r="32" spans="1:32" ht="14.25" customHeight="1">
      <c r="A32" s="29" t="str">
        <f t="shared" si="0"/>
        <v>6213413128</v>
      </c>
      <c r="B32" s="29" t="str">
        <f t="shared" si="1"/>
        <v>夏爽</v>
      </c>
      <c r="C32" s="64"/>
      <c r="D32" s="64">
        <f>期末成绩E</f>
      </c>
      <c r="E32" s="64"/>
      <c r="F32" s="66">
        <f>IF($K$4="考试",IF(AND(D32="",E32=""),"",考试),IF($K$4="考查（五级）",IF(D32="","",IF(ISTEXT(D32),D32,考查)),IF('成绩报告单'!E32="","",'成绩报告单'!E32)))</f>
      </c>
      <c r="G32" s="67"/>
      <c r="H32" s="67"/>
      <c r="I32" s="46"/>
      <c r="J32" s="29">
        <f t="shared" si="2"/>
      </c>
      <c r="K32" s="29">
        <f t="shared" si="3"/>
      </c>
      <c r="L32" s="64"/>
      <c r="M32" s="65">
        <f t="shared" si="4"/>
      </c>
      <c r="N32" s="64"/>
      <c r="O32" s="66">
        <f>IF($K$4="考试",IF(AND(M32="",N32=""),"",考试),IF($K$4="考查（五级）",IF(M32="","",IF(ISTEXT(M32),M32,考查)),IF('成绩报告单'!N32="","",'成绩报告单'!N32)))</f>
      </c>
      <c r="P32" s="67"/>
      <c r="Q32" s="67"/>
      <c r="U32" s="73"/>
      <c r="V32" s="73"/>
      <c r="W32" s="73"/>
      <c r="X32" s="73"/>
      <c r="AA32" s="76"/>
      <c r="AB32" s="76"/>
      <c r="AC32" s="77"/>
      <c r="AD32" s="76"/>
      <c r="AE32" s="2"/>
      <c r="AF32" s="28"/>
    </row>
    <row r="33" spans="1:32" ht="14.25" customHeight="1">
      <c r="A33" s="29" t="str">
        <f t="shared" si="0"/>
        <v>6213413129</v>
      </c>
      <c r="B33" s="29" t="str">
        <f t="shared" si="1"/>
        <v>郭维</v>
      </c>
      <c r="C33" s="64"/>
      <c r="D33" s="64">
        <f>期末成绩E</f>
      </c>
      <c r="E33" s="64"/>
      <c r="F33" s="66">
        <f>IF($K$4="考试",IF(AND(D33="",E33=""),"",考试),IF($K$4="考查（五级）",IF(D33="","",IF(ISTEXT(D33),D33,考查)),IF('成绩报告单'!E33="","",'成绩报告单'!E33)))</f>
      </c>
      <c r="G33" s="67"/>
      <c r="H33" s="67"/>
      <c r="I33" s="46"/>
      <c r="J33" s="29">
        <f t="shared" si="2"/>
      </c>
      <c r="K33" s="29">
        <f t="shared" si="3"/>
      </c>
      <c r="L33" s="64"/>
      <c r="M33" s="65">
        <f t="shared" si="4"/>
      </c>
      <c r="N33" s="64"/>
      <c r="O33" s="66">
        <f>IF($K$4="考试",IF(AND(M33="",N33=""),"",考试),IF($K$4="考查（五级）",IF(M33="","",IF(ISTEXT(M33),M33,考查)),IF('成绩报告单'!N33="","",'成绩报告单'!N33)))</f>
      </c>
      <c r="P33" s="67"/>
      <c r="Q33" s="67"/>
      <c r="U33" s="73"/>
      <c r="V33" s="73"/>
      <c r="W33" s="73"/>
      <c r="X33" s="73"/>
      <c r="AA33" s="76"/>
      <c r="AB33" s="76"/>
      <c r="AC33" s="77"/>
      <c r="AD33" s="76"/>
      <c r="AE33" s="2"/>
      <c r="AF33" s="28"/>
    </row>
    <row r="34" spans="1:32" ht="14.25" customHeight="1">
      <c r="A34" s="29" t="str">
        <f t="shared" si="0"/>
        <v>6213413130</v>
      </c>
      <c r="B34" s="29" t="str">
        <f t="shared" si="1"/>
        <v>钱雨晴</v>
      </c>
      <c r="C34" s="64"/>
      <c r="D34" s="64">
        <f>期末成绩E</f>
      </c>
      <c r="E34" s="64"/>
      <c r="F34" s="66">
        <f>IF($K$4="考试",IF(AND(D34="",E34=""),"",考试),IF($K$4="考查（五级）",IF(D34="","",IF(ISTEXT(D34),D34,考查)),IF('成绩报告单'!E34="","",'成绩报告单'!E34)))</f>
      </c>
      <c r="G34" s="67"/>
      <c r="H34" s="67"/>
      <c r="I34" s="46"/>
      <c r="J34" s="29">
        <f t="shared" si="2"/>
      </c>
      <c r="K34" s="29">
        <f t="shared" si="3"/>
      </c>
      <c r="L34" s="64"/>
      <c r="M34" s="65">
        <f t="shared" si="4"/>
      </c>
      <c r="N34" s="64"/>
      <c r="O34" s="66">
        <f>IF($K$4="考试",IF(AND(M34="",N34=""),"",考试),IF($K$4="考查（五级）",IF(M34="","",IF(ISTEXT(M34),M34,考查)),IF('成绩报告单'!N34="","",'成绩报告单'!N34)))</f>
      </c>
      <c r="P34" s="67"/>
      <c r="Q34" s="67"/>
      <c r="U34" s="73"/>
      <c r="V34" s="73"/>
      <c r="W34" s="73"/>
      <c r="X34" s="73"/>
      <c r="AA34" s="76"/>
      <c r="AB34" s="76"/>
      <c r="AC34" s="77"/>
      <c r="AD34" s="76"/>
      <c r="AE34" s="2"/>
      <c r="AF34" s="28"/>
    </row>
    <row r="35" spans="1:32" ht="14.25" customHeight="1">
      <c r="A35" s="29" t="str">
        <f t="shared" si="0"/>
        <v>6213413131</v>
      </c>
      <c r="B35" s="29" t="str">
        <f t="shared" si="1"/>
        <v>高东勇</v>
      </c>
      <c r="C35" s="64"/>
      <c r="D35" s="64">
        <f>期末成绩E</f>
      </c>
      <c r="E35" s="64"/>
      <c r="F35" s="66">
        <f>IF($K$4="考试",IF(AND(D35="",E35=""),"",考试),IF($K$4="考查（五级）",IF(D35="","",IF(ISTEXT(D35),D35,考查)),IF('成绩报告单'!E35="","",'成绩报告单'!E35)))</f>
      </c>
      <c r="G35" s="67"/>
      <c r="H35" s="67"/>
      <c r="I35" s="46"/>
      <c r="J35" s="29">
        <f t="shared" si="2"/>
      </c>
      <c r="K35" s="29">
        <f t="shared" si="3"/>
      </c>
      <c r="L35" s="64"/>
      <c r="M35" s="65">
        <f t="shared" si="4"/>
      </c>
      <c r="N35" s="64"/>
      <c r="O35" s="66">
        <f>IF($K$4="考试",IF(AND(M35="",N35=""),"",考试),IF($K$4="考查（五级）",IF(M35="","",IF(ISTEXT(M35),M35,考查)),IF('成绩报告单'!N35="","",'成绩报告单'!N35)))</f>
      </c>
      <c r="P35" s="67"/>
      <c r="Q35" s="67"/>
      <c r="U35" s="73"/>
      <c r="V35" s="73"/>
      <c r="W35" s="73"/>
      <c r="X35" s="73"/>
      <c r="AA35" s="76"/>
      <c r="AB35" s="76"/>
      <c r="AC35" s="77"/>
      <c r="AD35" s="76"/>
      <c r="AE35" s="2"/>
      <c r="AF35" s="28"/>
    </row>
    <row r="36" spans="1:32" ht="14.25" customHeight="1">
      <c r="A36" s="29" t="str">
        <f t="shared" si="0"/>
        <v>6213413132</v>
      </c>
      <c r="B36" s="29" t="str">
        <f t="shared" si="1"/>
        <v>康震</v>
      </c>
      <c r="C36" s="64"/>
      <c r="D36" s="64">
        <f>期末成绩E</f>
      </c>
      <c r="E36" s="64"/>
      <c r="F36" s="66">
        <f>IF($K$4="考试",IF(AND(D36="",E36=""),"",考试),IF($K$4="考查（五级）",IF(D36="","",IF(ISTEXT(D36),D36,考查)),IF('成绩报告单'!E36="","",'成绩报告单'!E36)))</f>
      </c>
      <c r="G36" s="68"/>
      <c r="H36" s="68"/>
      <c r="I36" s="46"/>
      <c r="J36" s="29">
        <f t="shared" si="2"/>
      </c>
      <c r="K36" s="29">
        <f t="shared" si="3"/>
      </c>
      <c r="L36" s="64"/>
      <c r="M36" s="65">
        <f t="shared" si="4"/>
      </c>
      <c r="N36" s="64"/>
      <c r="O36" s="66">
        <f>IF($K$4="考试",IF(AND(M36="",N36=""),"",考试),IF($K$4="考查（五级）",IF(M36="","",IF(ISTEXT(M36),M36,考查)),IF('成绩报告单'!N36="","",'成绩报告单'!N36)))</f>
      </c>
      <c r="P36" s="68"/>
      <c r="Q36" s="68"/>
      <c r="U36" s="73"/>
      <c r="V36" s="73"/>
      <c r="W36" s="73"/>
      <c r="X36" s="73"/>
      <c r="AA36" s="76"/>
      <c r="AB36" s="76"/>
      <c r="AC36" s="77"/>
      <c r="AD36" s="76"/>
      <c r="AE36" s="2"/>
      <c r="AF36" s="28"/>
    </row>
    <row r="37" spans="1:34" s="13" customFormat="1" ht="27.75" customHeight="1">
      <c r="A37" s="99"/>
      <c r="B37" s="95"/>
      <c r="C37" s="97" t="s">
        <v>112</v>
      </c>
      <c r="D37" s="97"/>
      <c r="E37" s="33">
        <f>COUNTIF('名单2'!B:B,'成绩报告单'!K3)</f>
        <v>33</v>
      </c>
      <c r="F37" s="95" t="s">
        <v>103</v>
      </c>
      <c r="G37" s="96"/>
      <c r="H37" s="103">
        <f>COUNTIF('名单2'!B:B,'成绩报告单'!K3)-COUNTIF(D7:O36,"俄语")/2-COUNTIF(D7:O36,"日语")/2-COUNTIF(D7:O36,"赴日班")/2-COUNTIF(D7:O36,"停考")/2-COUNTIF(D7:O36,"免考")/2</f>
        <v>33</v>
      </c>
      <c r="I37" s="104"/>
      <c r="J37" s="18" t="s">
        <v>96</v>
      </c>
      <c r="K37" s="47">
        <f>H37-K38-B38</f>
        <v>33</v>
      </c>
      <c r="L37" s="102"/>
      <c r="M37" s="102"/>
      <c r="N37" s="102"/>
      <c r="O37" s="102"/>
      <c r="P37" s="102"/>
      <c r="Q37" s="102"/>
      <c r="R37" s="12"/>
      <c r="T37" s="27"/>
      <c r="AA37" s="76"/>
      <c r="AB37" s="76"/>
      <c r="AC37" s="77"/>
      <c r="AD37" s="76"/>
      <c r="AE37" s="2"/>
      <c r="AF37" s="28"/>
      <c r="AH37" s="1"/>
    </row>
    <row r="38" spans="1:34" s="13" customFormat="1" ht="27.75" customHeight="1">
      <c r="A38" s="24" t="s">
        <v>109</v>
      </c>
      <c r="B38" s="31">
        <f>IF(K4="考试",COUNTIF(E7:E36,"缓考")+COUNTIF(N7:N36,"缓考"),COUNTIF(D7:D36,"缓考")+COUNTIF(M7:M36,"缓考"))</f>
        <v>0</v>
      </c>
      <c r="C38" s="97" t="s">
        <v>97</v>
      </c>
      <c r="D38" s="97"/>
      <c r="E38" s="11">
        <f>IF(K4="考试",COUNTIF(E7:E36,"免考")+COUNTIF(N7:N36,"免考"),COUNTIF(E7:E36,"免考")+COUNTIF(N7:N36,"免考"))</f>
        <v>0</v>
      </c>
      <c r="F38" s="97" t="s">
        <v>113</v>
      </c>
      <c r="G38" s="97"/>
      <c r="H38" s="98">
        <f>IF(K4="考试",COUNTIF(E7:E36,"停考")+COUNTIF(N7:N36,"停考"),COUNTIF(E7:E36,"停考")+COUNTIF(N7:N36,"停考"))</f>
        <v>0</v>
      </c>
      <c r="I38" s="97"/>
      <c r="J38" s="6" t="s">
        <v>114</v>
      </c>
      <c r="K38" s="11">
        <f>IF(K4="考试",COUNTIF(E7:E36,"缺考")+COUNTIF(N7:N36,"缺考"),COUNTIF(D7:D36,"缺考")+COUNTIF(M7:M36,"缺考"))</f>
        <v>0</v>
      </c>
      <c r="L38" s="99" t="s">
        <v>115</v>
      </c>
      <c r="M38" s="95"/>
      <c r="N38" s="96"/>
      <c r="O38" s="11">
        <f>IF(K4="考试",COUNTIF(E7:E36,"作弊")+COUNTIF(E7:E36,"违纪")+COUNTIF(N7:N36,"作弊")+COUNTIF(N7:N36,"违纪"),COUNTIF(D7:D36,"作弊")+COUNTIF(D7:D36,"违纪")+COUNTIF(M7:M36,"作弊")+COUNTIF(M7:M36,"违纪"))</f>
        <v>0</v>
      </c>
      <c r="P38" s="25"/>
      <c r="Q38" s="26"/>
      <c r="R38" s="12"/>
      <c r="T38" s="27"/>
      <c r="AA38" s="76"/>
      <c r="AB38" s="76"/>
      <c r="AC38" s="77"/>
      <c r="AD38" s="76"/>
      <c r="AE38" s="2"/>
      <c r="AF38" s="28"/>
      <c r="AH38" s="1"/>
    </row>
    <row r="39" spans="1:34" s="13" customFormat="1" ht="27.75" customHeight="1">
      <c r="A39" s="6" t="s">
        <v>94</v>
      </c>
      <c r="B39" s="11">
        <f>IF(K4="考试",COUNTIF($F$7:$F$36,"&gt;=90")+COUNTIF($O$7:$O$36,"&gt;=90"),IF(K4="考查（五级）",COUNTIF($F$7:$O$36,"优秀"),""))</f>
        <v>0</v>
      </c>
      <c r="C39" s="14">
        <f>IF(K4="考查（两级）","",B39/K37)</f>
        <v>0</v>
      </c>
      <c r="D39" s="6" t="s">
        <v>91</v>
      </c>
      <c r="E39" s="11">
        <f>IF(K4="考试",COUNTIF($F$7:$F$36,"&gt;=80")+COUNTIF($O$7:$O$36,"&gt;=80")-B39,IF(K4="考查（五级）",COUNTIF($F$7:$F$36,"良好")+COUNTIF($O$7:$O$36,"良好"),""))</f>
        <v>0</v>
      </c>
      <c r="F39" s="14">
        <f>IF(K4="考查（两级）","",E39/K37)</f>
        <v>0</v>
      </c>
      <c r="G39" s="97" t="s">
        <v>95</v>
      </c>
      <c r="H39" s="97"/>
      <c r="I39" s="97"/>
      <c r="J39" s="11">
        <f>IF(K4="考试",COUNTIF($F$7:$F$36,"&gt;=70")+COUNTIF($O$7:$O$36,"&gt;=70")-B39-E39,IF(K4="考查（五级）",COUNTIF($F$7:$F$36,"中等")+COUNTIF($O$7:$O$36,"中等"),""))</f>
        <v>0</v>
      </c>
      <c r="K39" s="14">
        <f>IF(K4="考查（两级）","",J39/K37)</f>
        <v>0</v>
      </c>
      <c r="L39" s="6" t="s">
        <v>92</v>
      </c>
      <c r="M39" s="11">
        <f>IF(K4="考试",COUNTIF($F$7:$F$36,"&gt;=60")+COUNTIF($O$7:$O$36,"&gt;=60")-B39-E39-J39,IF(K4="考查（五级）",COUNTIF($F$7:$F$36,"及格")+COUNTIF($O$7:$O$36,"及格"),COUNTIF($F$7:$F$36,"合格")+COUNTIF($O$7:$O$36,"合格")))</f>
        <v>0</v>
      </c>
      <c r="N39" s="14">
        <f>M39/K37</f>
        <v>0</v>
      </c>
      <c r="O39" s="30" t="s">
        <v>93</v>
      </c>
      <c r="P39" s="11">
        <f>IF(K4="考试",COUNTIF($F$7:$F$36,"&lt;60")+COUNTIF($O$7:$O$36,"&lt;60"),IF(K4="考查（五级）",COUNTIF($F$7:$F$36,"不及格")+COUNTIF($O$7:$O$36,"不及格")+COUNTIF($F$7:$F$36,0)+COUNTIF($O$7:$O$36,0),COUNTIF($F$7:$F$36,"不合格")+COUNTIF($O$7:$O$36,"不合格")))</f>
        <v>0</v>
      </c>
      <c r="Q39" s="14">
        <f>P39/K37</f>
        <v>0</v>
      </c>
      <c r="S39" s="32"/>
      <c r="V39" s="32"/>
      <c r="AA39" s="76"/>
      <c r="AB39" s="76"/>
      <c r="AC39" s="77"/>
      <c r="AD39" s="76"/>
      <c r="AE39" s="2"/>
      <c r="AF39" s="28"/>
      <c r="AH39" s="1"/>
    </row>
    <row r="40" spans="1:34" s="13" customFormat="1" ht="48" customHeight="1">
      <c r="A40" s="100" t="s">
        <v>104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AA40" s="76"/>
      <c r="AB40" s="76"/>
      <c r="AC40" s="77"/>
      <c r="AD40" s="76"/>
      <c r="AE40" s="2"/>
      <c r="AF40" s="28"/>
      <c r="AH40" s="1"/>
    </row>
    <row r="41" spans="1:34" s="22" customFormat="1" ht="14.25">
      <c r="A41" s="19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AA41" s="76"/>
      <c r="AB41" s="76"/>
      <c r="AC41" s="77"/>
      <c r="AD41" s="76"/>
      <c r="AE41" s="2"/>
      <c r="AF41" s="28"/>
      <c r="AH41" s="1"/>
    </row>
    <row r="42" spans="2:34" s="22" customFormat="1" ht="14.25">
      <c r="B42" s="23"/>
      <c r="C42" s="16"/>
      <c r="D42" s="16"/>
      <c r="E42" s="16"/>
      <c r="AA42" s="76"/>
      <c r="AB42" s="76"/>
      <c r="AC42" s="77"/>
      <c r="AD42" s="76"/>
      <c r="AE42" s="2"/>
      <c r="AF42" s="28"/>
      <c r="AH42" s="1"/>
    </row>
    <row r="43" spans="2:34" s="22" customFormat="1" ht="14.25">
      <c r="B43" s="23"/>
      <c r="AA43" s="76"/>
      <c r="AB43" s="76"/>
      <c r="AC43" s="77"/>
      <c r="AD43" s="76"/>
      <c r="AE43" s="2"/>
      <c r="AF43" s="28"/>
      <c r="AH43" s="1"/>
    </row>
    <row r="44" spans="2:34" s="22" customFormat="1" ht="14.25">
      <c r="B44" s="23"/>
      <c r="AA44" s="76"/>
      <c r="AB44" s="76"/>
      <c r="AC44" s="77"/>
      <c r="AD44" s="76"/>
      <c r="AE44" s="2"/>
      <c r="AF44" s="28"/>
      <c r="AH44" s="1"/>
    </row>
    <row r="45" spans="2:34" s="22" customFormat="1" ht="14.25">
      <c r="B45" s="23"/>
      <c r="AA45" s="76"/>
      <c r="AB45" s="76"/>
      <c r="AC45" s="77"/>
      <c r="AD45" s="76"/>
      <c r="AE45" s="2"/>
      <c r="AF45" s="28"/>
      <c r="AH45" s="1"/>
    </row>
    <row r="46" spans="2:34" s="22" customFormat="1" ht="14.25">
      <c r="B46" s="23"/>
      <c r="AA46" s="76"/>
      <c r="AB46" s="76"/>
      <c r="AC46" s="77"/>
      <c r="AD46" s="76"/>
      <c r="AE46" s="2"/>
      <c r="AF46" s="28"/>
      <c r="AH46" s="1"/>
    </row>
    <row r="47" spans="2:34" s="22" customFormat="1" ht="14.25">
      <c r="B47" s="23"/>
      <c r="AA47" s="76"/>
      <c r="AB47" s="76"/>
      <c r="AC47" s="77"/>
      <c r="AD47" s="76"/>
      <c r="AE47" s="2"/>
      <c r="AF47" s="28"/>
      <c r="AH47" s="1"/>
    </row>
    <row r="48" spans="2:34" s="22" customFormat="1" ht="14.25">
      <c r="B48" s="23"/>
      <c r="AA48" s="76"/>
      <c r="AB48" s="76"/>
      <c r="AC48" s="77"/>
      <c r="AD48" s="76"/>
      <c r="AE48" s="2"/>
      <c r="AF48" s="28"/>
      <c r="AH48" s="1"/>
    </row>
    <row r="49" spans="2:34" s="22" customFormat="1" ht="14.25">
      <c r="B49" s="23"/>
      <c r="AA49" s="76"/>
      <c r="AB49" s="76"/>
      <c r="AC49" s="77"/>
      <c r="AD49" s="76"/>
      <c r="AE49" s="2"/>
      <c r="AF49" s="28"/>
      <c r="AH49" s="1"/>
    </row>
    <row r="50" spans="2:34" s="22" customFormat="1" ht="14.25">
      <c r="B50" s="23"/>
      <c r="AA50" s="76"/>
      <c r="AB50" s="76"/>
      <c r="AC50" s="77"/>
      <c r="AD50" s="76"/>
      <c r="AE50" s="2"/>
      <c r="AF50" s="28"/>
      <c r="AH50" s="1"/>
    </row>
    <row r="51" spans="2:34" s="22" customFormat="1" ht="14.25">
      <c r="B51" s="23"/>
      <c r="AA51" s="76"/>
      <c r="AB51" s="76"/>
      <c r="AC51" s="77"/>
      <c r="AD51" s="76"/>
      <c r="AE51" s="2"/>
      <c r="AF51" s="28"/>
      <c r="AH51" s="1"/>
    </row>
    <row r="52" spans="2:34" s="22" customFormat="1" ht="14.25">
      <c r="B52" s="23"/>
      <c r="AA52" s="76"/>
      <c r="AB52" s="76"/>
      <c r="AC52" s="77"/>
      <c r="AD52" s="76"/>
      <c r="AE52" s="2"/>
      <c r="AF52" s="28"/>
      <c r="AH52" s="1"/>
    </row>
    <row r="53" spans="27:32" ht="14.25">
      <c r="AA53" s="76"/>
      <c r="AB53" s="76"/>
      <c r="AC53" s="77"/>
      <c r="AD53" s="76"/>
      <c r="AE53" s="2"/>
      <c r="AF53" s="28"/>
    </row>
    <row r="54" spans="27:32" ht="14.25">
      <c r="AA54" s="76"/>
      <c r="AB54" s="76"/>
      <c r="AC54" s="77"/>
      <c r="AD54" s="76"/>
      <c r="AE54" s="2"/>
      <c r="AF54" s="28"/>
    </row>
    <row r="55" spans="27:32" ht="14.25">
      <c r="AA55" s="76"/>
      <c r="AB55" s="76"/>
      <c r="AC55" s="77"/>
      <c r="AD55" s="76"/>
      <c r="AE55" s="2"/>
      <c r="AF55" s="28"/>
    </row>
    <row r="56" spans="27:32" ht="14.25">
      <c r="AA56" s="76"/>
      <c r="AB56" s="76"/>
      <c r="AC56" s="77"/>
      <c r="AD56" s="76"/>
      <c r="AE56" s="2"/>
      <c r="AF56" s="28"/>
    </row>
    <row r="57" spans="27:32" ht="14.25">
      <c r="AA57" s="76"/>
      <c r="AB57" s="76"/>
      <c r="AC57" s="77"/>
      <c r="AD57" s="76"/>
      <c r="AE57" s="2"/>
      <c r="AF57" s="28"/>
    </row>
    <row r="58" spans="27:32" ht="14.25">
      <c r="AA58" s="76"/>
      <c r="AB58" s="76"/>
      <c r="AC58" s="77"/>
      <c r="AD58" s="76"/>
      <c r="AE58" s="2"/>
      <c r="AF58" s="28"/>
    </row>
    <row r="59" spans="27:32" ht="14.25">
      <c r="AA59" s="76"/>
      <c r="AB59" s="76"/>
      <c r="AC59" s="77"/>
      <c r="AD59" s="76"/>
      <c r="AE59" s="2"/>
      <c r="AF59" s="28"/>
    </row>
    <row r="60" spans="27:32" ht="14.25">
      <c r="AA60" s="76"/>
      <c r="AB60" s="76"/>
      <c r="AC60" s="77"/>
      <c r="AD60" s="76"/>
      <c r="AE60" s="2"/>
      <c r="AF60" s="28"/>
    </row>
    <row r="61" spans="27:32" ht="14.25">
      <c r="AA61" s="76"/>
      <c r="AB61" s="76"/>
      <c r="AC61" s="77"/>
      <c r="AD61" s="76"/>
      <c r="AE61" s="2"/>
      <c r="AF61" s="28"/>
    </row>
    <row r="62" spans="27:32" ht="14.25">
      <c r="AA62" s="76"/>
      <c r="AB62" s="76"/>
      <c r="AC62" s="77"/>
      <c r="AD62" s="76"/>
      <c r="AE62" s="2"/>
      <c r="AF62" s="28"/>
    </row>
    <row r="63" spans="27:32" ht="14.25">
      <c r="AA63" s="76"/>
      <c r="AB63" s="76"/>
      <c r="AC63" s="77"/>
      <c r="AD63" s="76"/>
      <c r="AE63" s="2"/>
      <c r="AF63" s="28"/>
    </row>
    <row r="64" spans="27:32" ht="14.25">
      <c r="AA64" s="76"/>
      <c r="AB64" s="76"/>
      <c r="AC64" s="77"/>
      <c r="AD64" s="76"/>
      <c r="AE64" s="2"/>
      <c r="AF64" s="28"/>
    </row>
    <row r="65" spans="27:32" ht="14.25">
      <c r="AA65" s="76"/>
      <c r="AB65" s="76"/>
      <c r="AC65" s="77"/>
      <c r="AD65" s="76"/>
      <c r="AE65" s="2"/>
      <c r="AF65" s="28"/>
    </row>
    <row r="66" spans="27:32" ht="14.25">
      <c r="AA66" s="76"/>
      <c r="AB66" s="76"/>
      <c r="AC66" s="77"/>
      <c r="AD66" s="76"/>
      <c r="AE66" s="2"/>
      <c r="AF66" s="28"/>
    </row>
    <row r="67" spans="27:32" ht="14.25">
      <c r="AA67" s="76"/>
      <c r="AB67" s="76"/>
      <c r="AC67" s="77"/>
      <c r="AD67" s="76"/>
      <c r="AE67" s="2"/>
      <c r="AF67" s="28"/>
    </row>
    <row r="68" spans="27:32" ht="14.25">
      <c r="AA68" s="76"/>
      <c r="AB68" s="76"/>
      <c r="AC68" s="77"/>
      <c r="AD68" s="76"/>
      <c r="AE68" s="2"/>
      <c r="AF68" s="28"/>
    </row>
    <row r="69" spans="27:32" ht="14.25">
      <c r="AA69" s="76"/>
      <c r="AB69" s="76"/>
      <c r="AC69" s="77"/>
      <c r="AD69" s="76"/>
      <c r="AE69" s="2"/>
      <c r="AF69" s="28"/>
    </row>
    <row r="70" spans="27:32" ht="14.25">
      <c r="AA70" s="76"/>
      <c r="AB70" s="76"/>
      <c r="AC70" s="77"/>
      <c r="AD70" s="76"/>
      <c r="AE70" s="2"/>
      <c r="AF70" s="28"/>
    </row>
    <row r="71" spans="27:32" ht="14.25">
      <c r="AA71" s="76"/>
      <c r="AB71" s="76"/>
      <c r="AC71" s="77"/>
      <c r="AD71" s="76"/>
      <c r="AE71" s="2"/>
      <c r="AF71" s="28"/>
    </row>
    <row r="72" spans="27:32" ht="14.25">
      <c r="AA72" s="76"/>
      <c r="AB72" s="76"/>
      <c r="AC72" s="77"/>
      <c r="AD72" s="76"/>
      <c r="AE72" s="2"/>
      <c r="AF72" s="28"/>
    </row>
    <row r="73" spans="27:32" ht="14.25">
      <c r="AA73" s="76"/>
      <c r="AB73" s="76"/>
      <c r="AC73" s="77"/>
      <c r="AD73" s="76"/>
      <c r="AE73" s="2"/>
      <c r="AF73" s="28"/>
    </row>
    <row r="74" spans="27:32" ht="14.25">
      <c r="AA74" s="76"/>
      <c r="AB74" s="76"/>
      <c r="AC74" s="77"/>
      <c r="AD74" s="76"/>
      <c r="AE74" s="2"/>
      <c r="AF74" s="28"/>
    </row>
    <row r="75" spans="27:32" ht="14.25">
      <c r="AA75" s="76"/>
      <c r="AB75" s="76"/>
      <c r="AC75" s="77"/>
      <c r="AD75" s="76"/>
      <c r="AE75" s="2"/>
      <c r="AF75" s="28"/>
    </row>
    <row r="76" spans="27:32" ht="14.25">
      <c r="AA76" s="76"/>
      <c r="AB76" s="76"/>
      <c r="AC76" s="77"/>
      <c r="AD76" s="76"/>
      <c r="AE76" s="2"/>
      <c r="AF76" s="28"/>
    </row>
    <row r="77" spans="27:32" ht="14.25">
      <c r="AA77" s="76"/>
      <c r="AB77" s="76"/>
      <c r="AC77" s="77"/>
      <c r="AD77" s="76"/>
      <c r="AE77" s="2"/>
      <c r="AF77" s="28"/>
    </row>
    <row r="78" spans="27:32" ht="14.25">
      <c r="AA78" s="76"/>
      <c r="AB78" s="76"/>
      <c r="AC78" s="77"/>
      <c r="AD78" s="76"/>
      <c r="AE78" s="2"/>
      <c r="AF78" s="28"/>
    </row>
    <row r="79" spans="27:32" ht="14.25">
      <c r="AA79" s="76"/>
      <c r="AB79" s="76"/>
      <c r="AC79" s="77"/>
      <c r="AD79" s="76"/>
      <c r="AE79" s="2"/>
      <c r="AF79" s="28"/>
    </row>
    <row r="80" spans="27:32" ht="14.25">
      <c r="AA80" s="76"/>
      <c r="AB80" s="76"/>
      <c r="AC80" s="77"/>
      <c r="AD80" s="76"/>
      <c r="AE80" s="2"/>
      <c r="AF80" s="28"/>
    </row>
    <row r="81" spans="27:32" ht="14.25">
      <c r="AA81" s="76"/>
      <c r="AB81" s="76"/>
      <c r="AC81" s="77"/>
      <c r="AD81" s="76"/>
      <c r="AE81" s="2"/>
      <c r="AF81" s="28"/>
    </row>
    <row r="82" spans="27:32" ht="14.25">
      <c r="AA82" s="76"/>
      <c r="AB82" s="76"/>
      <c r="AC82" s="77"/>
      <c r="AD82" s="76"/>
      <c r="AE82" s="2"/>
      <c r="AF82" s="28"/>
    </row>
    <row r="83" spans="27:32" ht="14.25">
      <c r="AA83" s="76"/>
      <c r="AB83" s="76"/>
      <c r="AC83" s="77"/>
      <c r="AD83" s="76"/>
      <c r="AE83" s="2"/>
      <c r="AF83" s="28"/>
    </row>
    <row r="84" spans="27:32" ht="14.25">
      <c r="AA84" s="76"/>
      <c r="AB84" s="76"/>
      <c r="AC84" s="77"/>
      <c r="AD84" s="76"/>
      <c r="AE84" s="2"/>
      <c r="AF84" s="28"/>
    </row>
    <row r="85" spans="27:32" ht="14.25">
      <c r="AA85" s="76"/>
      <c r="AB85" s="76"/>
      <c r="AC85" s="77"/>
      <c r="AD85" s="76"/>
      <c r="AE85" s="2"/>
      <c r="AF85" s="28"/>
    </row>
    <row r="86" spans="27:32" ht="14.25">
      <c r="AA86" s="76"/>
      <c r="AB86" s="76"/>
      <c r="AC86" s="77"/>
      <c r="AD86" s="76"/>
      <c r="AE86" s="2"/>
      <c r="AF86" s="28"/>
    </row>
    <row r="87" spans="27:32" ht="14.25">
      <c r="AA87" s="76"/>
      <c r="AB87" s="76"/>
      <c r="AC87" s="77"/>
      <c r="AD87" s="76"/>
      <c r="AE87" s="2"/>
      <c r="AF87" s="28"/>
    </row>
    <row r="88" spans="27:32" ht="14.25">
      <c r="AA88" s="76"/>
      <c r="AB88" s="76"/>
      <c r="AC88" s="77"/>
      <c r="AD88" s="76"/>
      <c r="AE88" s="2"/>
      <c r="AF88" s="28"/>
    </row>
    <row r="89" spans="27:32" ht="14.25">
      <c r="AA89" s="76"/>
      <c r="AB89" s="76"/>
      <c r="AC89" s="77"/>
      <c r="AD89" s="76"/>
      <c r="AE89" s="2"/>
      <c r="AF89" s="28"/>
    </row>
    <row r="90" spans="27:32" ht="14.25">
      <c r="AA90" s="76"/>
      <c r="AB90" s="76"/>
      <c r="AC90" s="77"/>
      <c r="AD90" s="76"/>
      <c r="AE90" s="2"/>
      <c r="AF90" s="28"/>
    </row>
    <row r="91" spans="27:32" ht="14.25">
      <c r="AA91" s="76"/>
      <c r="AB91" s="76"/>
      <c r="AC91" s="77"/>
      <c r="AD91" s="76"/>
      <c r="AE91" s="2"/>
      <c r="AF91" s="28"/>
    </row>
    <row r="92" spans="27:32" ht="14.25">
      <c r="AA92" s="76"/>
      <c r="AB92" s="76"/>
      <c r="AC92" s="77"/>
      <c r="AD92" s="76"/>
      <c r="AE92" s="2"/>
      <c r="AF92" s="28"/>
    </row>
    <row r="93" spans="27:32" ht="14.25">
      <c r="AA93" s="76"/>
      <c r="AB93" s="76"/>
      <c r="AC93" s="77"/>
      <c r="AD93" s="76"/>
      <c r="AE93" s="2"/>
      <c r="AF93" s="28"/>
    </row>
    <row r="94" spans="27:32" ht="14.25">
      <c r="AA94" s="76"/>
      <c r="AB94" s="76"/>
      <c r="AC94" s="77"/>
      <c r="AD94" s="76"/>
      <c r="AE94" s="2"/>
      <c r="AF94" s="28"/>
    </row>
    <row r="95" spans="27:32" ht="14.25">
      <c r="AA95" s="76"/>
      <c r="AB95" s="76"/>
      <c r="AC95" s="77"/>
      <c r="AD95" s="76"/>
      <c r="AE95" s="2"/>
      <c r="AF95" s="28"/>
    </row>
    <row r="96" spans="27:32" ht="14.25">
      <c r="AA96" s="76"/>
      <c r="AB96" s="76"/>
      <c r="AC96" s="77"/>
      <c r="AD96" s="76"/>
      <c r="AE96" s="2"/>
      <c r="AF96" s="28"/>
    </row>
    <row r="97" spans="27:32" ht="14.25">
      <c r="AA97" s="76"/>
      <c r="AB97" s="76"/>
      <c r="AC97" s="77"/>
      <c r="AD97" s="76"/>
      <c r="AE97" s="2"/>
      <c r="AF97" s="28"/>
    </row>
    <row r="98" spans="27:32" ht="14.25">
      <c r="AA98" s="76"/>
      <c r="AB98" s="76"/>
      <c r="AC98" s="77"/>
      <c r="AD98" s="76"/>
      <c r="AE98" s="2"/>
      <c r="AF98" s="28"/>
    </row>
    <row r="99" spans="27:32" ht="14.25">
      <c r="AA99" s="76"/>
      <c r="AB99" s="76"/>
      <c r="AC99" s="77"/>
      <c r="AD99" s="76"/>
      <c r="AE99" s="2"/>
      <c r="AF99" s="28"/>
    </row>
    <row r="100" spans="27:32" ht="14.25">
      <c r="AA100" s="76"/>
      <c r="AB100" s="76"/>
      <c r="AC100" s="77"/>
      <c r="AD100" s="76"/>
      <c r="AE100" s="2"/>
      <c r="AF100" s="28"/>
    </row>
    <row r="101" spans="27:32" ht="14.25">
      <c r="AA101" s="76"/>
      <c r="AB101" s="76"/>
      <c r="AC101" s="77"/>
      <c r="AD101" s="76"/>
      <c r="AE101" s="2"/>
      <c r="AF101" s="28"/>
    </row>
    <row r="102" spans="27:32" ht="14.25">
      <c r="AA102" s="76"/>
      <c r="AB102" s="76"/>
      <c r="AC102" s="77"/>
      <c r="AD102" s="76"/>
      <c r="AE102" s="2"/>
      <c r="AF102" s="28"/>
    </row>
    <row r="103" spans="27:32" ht="14.25">
      <c r="AA103" s="76"/>
      <c r="AB103" s="76"/>
      <c r="AC103" s="77"/>
      <c r="AD103" s="76"/>
      <c r="AE103" s="2"/>
      <c r="AF103" s="28"/>
    </row>
    <row r="104" spans="27:32" ht="14.25">
      <c r="AA104" s="76"/>
      <c r="AB104" s="76"/>
      <c r="AC104" s="77"/>
      <c r="AD104" s="76"/>
      <c r="AE104" s="2"/>
      <c r="AF104" s="28"/>
    </row>
    <row r="105" spans="27:32" ht="14.25">
      <c r="AA105" s="76"/>
      <c r="AB105" s="76"/>
      <c r="AC105" s="77"/>
      <c r="AD105" s="76"/>
      <c r="AE105" s="2"/>
      <c r="AF105" s="28"/>
    </row>
    <row r="106" spans="27:32" ht="14.25">
      <c r="AA106" s="76"/>
      <c r="AB106" s="76"/>
      <c r="AC106" s="77"/>
      <c r="AD106" s="76"/>
      <c r="AE106" s="2"/>
      <c r="AF106" s="28"/>
    </row>
    <row r="107" spans="27:32" ht="14.25">
      <c r="AA107" s="76"/>
      <c r="AB107" s="76"/>
      <c r="AC107" s="77"/>
      <c r="AD107" s="76"/>
      <c r="AE107" s="2"/>
      <c r="AF107" s="28"/>
    </row>
    <row r="108" spans="27:32" ht="14.25">
      <c r="AA108" s="76"/>
      <c r="AB108" s="76"/>
      <c r="AC108" s="77"/>
      <c r="AD108" s="76"/>
      <c r="AE108" s="2"/>
      <c r="AF108" s="28"/>
    </row>
    <row r="109" spans="27:32" ht="14.25">
      <c r="AA109" s="76"/>
      <c r="AB109" s="76"/>
      <c r="AC109" s="77"/>
      <c r="AD109" s="76"/>
      <c r="AE109" s="2"/>
      <c r="AF109" s="28"/>
    </row>
    <row r="110" spans="27:32" ht="14.25">
      <c r="AA110" s="76"/>
      <c r="AB110" s="76"/>
      <c r="AC110" s="77"/>
      <c r="AD110" s="76"/>
      <c r="AE110" s="2"/>
      <c r="AF110" s="28"/>
    </row>
    <row r="111" spans="27:32" ht="14.25">
      <c r="AA111" s="76"/>
      <c r="AB111" s="76"/>
      <c r="AC111" s="77"/>
      <c r="AD111" s="76"/>
      <c r="AE111" s="2"/>
      <c r="AF111" s="28"/>
    </row>
    <row r="112" spans="27:32" ht="14.25">
      <c r="AA112" s="76"/>
      <c r="AB112" s="76"/>
      <c r="AC112" s="77"/>
      <c r="AD112" s="76"/>
      <c r="AE112" s="2"/>
      <c r="AF112" s="28"/>
    </row>
    <row r="113" spans="27:32" ht="14.25">
      <c r="AA113" s="76"/>
      <c r="AB113" s="76"/>
      <c r="AC113" s="77"/>
      <c r="AD113" s="76"/>
      <c r="AE113" s="2"/>
      <c r="AF113" s="28"/>
    </row>
    <row r="114" spans="27:32" ht="14.25">
      <c r="AA114" s="76"/>
      <c r="AB114" s="76"/>
      <c r="AC114" s="77"/>
      <c r="AD114" s="76"/>
      <c r="AE114" s="2"/>
      <c r="AF114" s="28"/>
    </row>
    <row r="115" spans="27:32" ht="14.25">
      <c r="AA115" s="76"/>
      <c r="AB115" s="76"/>
      <c r="AC115" s="77"/>
      <c r="AD115" s="76"/>
      <c r="AE115" s="2"/>
      <c r="AF115" s="28"/>
    </row>
    <row r="116" spans="27:32" ht="14.25">
      <c r="AA116" s="76"/>
      <c r="AB116" s="76"/>
      <c r="AC116" s="77"/>
      <c r="AD116" s="76"/>
      <c r="AE116" s="2"/>
      <c r="AF116" s="28"/>
    </row>
    <row r="117" spans="27:32" ht="14.25">
      <c r="AA117" s="76"/>
      <c r="AB117" s="76"/>
      <c r="AC117" s="77"/>
      <c r="AD117" s="76"/>
      <c r="AE117" s="2"/>
      <c r="AF117" s="28"/>
    </row>
    <row r="118" spans="27:32" ht="14.25">
      <c r="AA118" s="76"/>
      <c r="AB118" s="76"/>
      <c r="AC118" s="77"/>
      <c r="AD118" s="76"/>
      <c r="AE118" s="2"/>
      <c r="AF118" s="28"/>
    </row>
    <row r="119" spans="27:32" ht="14.25">
      <c r="AA119" s="76"/>
      <c r="AB119" s="76"/>
      <c r="AC119" s="77"/>
      <c r="AD119" s="76"/>
      <c r="AE119" s="2"/>
      <c r="AF119" s="28"/>
    </row>
    <row r="120" spans="27:32" ht="14.25">
      <c r="AA120" s="76"/>
      <c r="AB120" s="76"/>
      <c r="AC120" s="77"/>
      <c r="AD120" s="76"/>
      <c r="AE120" s="2"/>
      <c r="AF120" s="28"/>
    </row>
    <row r="121" spans="27:32" ht="14.25">
      <c r="AA121" s="76"/>
      <c r="AB121" s="76"/>
      <c r="AC121" s="77"/>
      <c r="AD121" s="76"/>
      <c r="AE121" s="2"/>
      <c r="AF121" s="28"/>
    </row>
    <row r="122" spans="27:32" ht="14.25">
      <c r="AA122" s="76"/>
      <c r="AB122" s="76"/>
      <c r="AC122" s="77"/>
      <c r="AD122" s="76"/>
      <c r="AE122" s="2"/>
      <c r="AF122" s="28"/>
    </row>
    <row r="123" spans="27:32" ht="14.25">
      <c r="AA123" s="76"/>
      <c r="AB123" s="76"/>
      <c r="AC123" s="77"/>
      <c r="AD123" s="76"/>
      <c r="AE123" s="2"/>
      <c r="AF123" s="28"/>
    </row>
    <row r="124" spans="27:32" ht="14.25">
      <c r="AA124" s="76"/>
      <c r="AB124" s="76"/>
      <c r="AC124" s="77"/>
      <c r="AD124" s="76"/>
      <c r="AE124" s="2"/>
      <c r="AF124" s="28"/>
    </row>
    <row r="125" spans="27:32" ht="14.25">
      <c r="AA125" s="76"/>
      <c r="AB125" s="76"/>
      <c r="AC125" s="77"/>
      <c r="AD125" s="76"/>
      <c r="AE125" s="2"/>
      <c r="AF125" s="28"/>
    </row>
    <row r="126" spans="27:32" ht="14.25">
      <c r="AA126" s="76"/>
      <c r="AB126" s="76"/>
      <c r="AC126" s="77"/>
      <c r="AD126" s="76"/>
      <c r="AE126" s="2"/>
      <c r="AF126" s="28"/>
    </row>
    <row r="127" spans="27:32" ht="14.25">
      <c r="AA127" s="76"/>
      <c r="AB127" s="76"/>
      <c r="AC127" s="77"/>
      <c r="AD127" s="76"/>
      <c r="AE127" s="2"/>
      <c r="AF127" s="28"/>
    </row>
    <row r="128" spans="27:32" ht="14.25">
      <c r="AA128" s="76"/>
      <c r="AB128" s="76"/>
      <c r="AC128" s="77"/>
      <c r="AD128" s="76"/>
      <c r="AE128" s="2"/>
      <c r="AF128" s="28"/>
    </row>
    <row r="129" spans="27:32" ht="14.25">
      <c r="AA129" s="76"/>
      <c r="AB129" s="76"/>
      <c r="AC129" s="77"/>
      <c r="AD129" s="76"/>
      <c r="AE129" s="2"/>
      <c r="AF129" s="28"/>
    </row>
    <row r="130" spans="27:32" ht="14.25">
      <c r="AA130" s="76"/>
      <c r="AB130" s="76"/>
      <c r="AC130" s="77"/>
      <c r="AD130" s="76"/>
      <c r="AE130" s="2"/>
      <c r="AF130" s="28"/>
    </row>
    <row r="131" spans="27:32" ht="14.25">
      <c r="AA131" s="76"/>
      <c r="AB131" s="76"/>
      <c r="AC131" s="77"/>
      <c r="AD131" s="76"/>
      <c r="AE131" s="2"/>
      <c r="AF131" s="28"/>
    </row>
    <row r="132" spans="27:32" ht="14.25">
      <c r="AA132" s="76"/>
      <c r="AB132" s="76"/>
      <c r="AC132" s="77"/>
      <c r="AD132" s="76"/>
      <c r="AE132" s="2"/>
      <c r="AF132" s="28"/>
    </row>
    <row r="133" spans="27:32" ht="14.25">
      <c r="AA133" s="76"/>
      <c r="AB133" s="76"/>
      <c r="AC133" s="77"/>
      <c r="AD133" s="76"/>
      <c r="AE133" s="2"/>
      <c r="AF133" s="28"/>
    </row>
    <row r="134" spans="27:32" ht="14.25">
      <c r="AA134" s="76"/>
      <c r="AB134" s="76"/>
      <c r="AC134" s="77"/>
      <c r="AD134" s="76"/>
      <c r="AE134" s="2"/>
      <c r="AF134" s="28"/>
    </row>
    <row r="135" spans="27:32" ht="14.25">
      <c r="AA135" s="76"/>
      <c r="AB135" s="76"/>
      <c r="AC135" s="77"/>
      <c r="AD135" s="76"/>
      <c r="AE135" s="2"/>
      <c r="AF135" s="28"/>
    </row>
    <row r="136" spans="27:32" ht="14.25">
      <c r="AA136" s="76"/>
      <c r="AB136" s="76"/>
      <c r="AC136" s="77"/>
      <c r="AD136" s="76"/>
      <c r="AE136" s="2"/>
      <c r="AF136" s="28"/>
    </row>
    <row r="137" spans="27:32" ht="14.25">
      <c r="AA137" s="76"/>
      <c r="AB137" s="76"/>
      <c r="AC137" s="77"/>
      <c r="AD137" s="76"/>
      <c r="AE137" s="2"/>
      <c r="AF137" s="28"/>
    </row>
    <row r="138" spans="27:32" ht="14.25">
      <c r="AA138" s="76"/>
      <c r="AB138" s="76"/>
      <c r="AC138" s="77"/>
      <c r="AD138" s="76"/>
      <c r="AE138" s="2"/>
      <c r="AF138" s="28"/>
    </row>
    <row r="139" spans="27:32" ht="14.25">
      <c r="AA139" s="76"/>
      <c r="AB139" s="76"/>
      <c r="AC139" s="77"/>
      <c r="AD139" s="76"/>
      <c r="AE139" s="2"/>
      <c r="AF139" s="28"/>
    </row>
    <row r="140" spans="27:32" ht="14.25">
      <c r="AA140" s="76"/>
      <c r="AB140" s="76"/>
      <c r="AC140" s="77"/>
      <c r="AD140" s="76"/>
      <c r="AE140" s="2"/>
      <c r="AF140" s="28"/>
    </row>
    <row r="141" spans="27:32" ht="14.25">
      <c r="AA141" s="76"/>
      <c r="AB141" s="76"/>
      <c r="AC141" s="77"/>
      <c r="AD141" s="76"/>
      <c r="AE141" s="2"/>
      <c r="AF141" s="28"/>
    </row>
    <row r="142" spans="27:32" ht="14.25">
      <c r="AA142" s="76"/>
      <c r="AB142" s="76"/>
      <c r="AC142" s="77"/>
      <c r="AD142" s="76"/>
      <c r="AE142" s="2"/>
      <c r="AF142" s="28"/>
    </row>
    <row r="143" spans="27:32" ht="14.25">
      <c r="AA143" s="76"/>
      <c r="AB143" s="76"/>
      <c r="AC143" s="77"/>
      <c r="AD143" s="76"/>
      <c r="AE143" s="2"/>
      <c r="AF143" s="28"/>
    </row>
    <row r="144" spans="27:32" ht="14.25">
      <c r="AA144" s="76"/>
      <c r="AB144" s="76"/>
      <c r="AC144" s="77"/>
      <c r="AD144" s="76"/>
      <c r="AE144" s="2"/>
      <c r="AF144" s="28"/>
    </row>
    <row r="145" spans="27:32" ht="14.25">
      <c r="AA145" s="76"/>
      <c r="AB145" s="76"/>
      <c r="AC145" s="77"/>
      <c r="AD145" s="76"/>
      <c r="AE145" s="2"/>
      <c r="AF145" s="28"/>
    </row>
    <row r="146" spans="27:32" ht="14.25">
      <c r="AA146" s="76"/>
      <c r="AB146" s="76"/>
      <c r="AC146" s="77"/>
      <c r="AD146" s="76"/>
      <c r="AE146" s="2"/>
      <c r="AF146" s="28"/>
    </row>
    <row r="147" spans="27:32" ht="14.25">
      <c r="AA147" s="76"/>
      <c r="AB147" s="76"/>
      <c r="AC147" s="77"/>
      <c r="AD147" s="76"/>
      <c r="AE147" s="2"/>
      <c r="AF147" s="28"/>
    </row>
    <row r="148" spans="27:32" ht="14.25">
      <c r="AA148" s="76"/>
      <c r="AB148" s="76"/>
      <c r="AC148" s="77"/>
      <c r="AD148" s="76"/>
      <c r="AE148" s="2"/>
      <c r="AF148" s="28"/>
    </row>
    <row r="149" spans="27:32" ht="14.25">
      <c r="AA149" s="76"/>
      <c r="AB149" s="76"/>
      <c r="AC149" s="77"/>
      <c r="AD149" s="76"/>
      <c r="AE149" s="2"/>
      <c r="AF149" s="28"/>
    </row>
    <row r="150" spans="27:32" ht="14.25">
      <c r="AA150" s="76"/>
      <c r="AB150" s="76"/>
      <c r="AC150" s="77"/>
      <c r="AD150" s="76"/>
      <c r="AE150" s="2"/>
      <c r="AF150" s="28"/>
    </row>
    <row r="151" spans="27:32" ht="14.25">
      <c r="AA151" s="76"/>
      <c r="AB151" s="76"/>
      <c r="AC151" s="77"/>
      <c r="AD151" s="76"/>
      <c r="AE151" s="2"/>
      <c r="AF151" s="28"/>
    </row>
    <row r="152" spans="27:32" ht="14.25">
      <c r="AA152" s="76"/>
      <c r="AB152" s="76"/>
      <c r="AC152" s="77"/>
      <c r="AD152" s="76"/>
      <c r="AE152" s="2"/>
      <c r="AF152" s="28"/>
    </row>
    <row r="153" spans="27:32" ht="14.25">
      <c r="AA153" s="76"/>
      <c r="AB153" s="76"/>
      <c r="AC153" s="77"/>
      <c r="AD153" s="76"/>
      <c r="AE153" s="2"/>
      <c r="AF153" s="28"/>
    </row>
    <row r="154" spans="27:32" ht="14.25">
      <c r="AA154" s="76"/>
      <c r="AB154" s="76"/>
      <c r="AC154" s="77"/>
      <c r="AD154" s="76"/>
      <c r="AE154" s="2"/>
      <c r="AF154" s="28"/>
    </row>
    <row r="155" spans="27:32" ht="14.25">
      <c r="AA155" s="76"/>
      <c r="AB155" s="76"/>
      <c r="AC155" s="77"/>
      <c r="AD155" s="76"/>
      <c r="AE155" s="2"/>
      <c r="AF155" s="28"/>
    </row>
    <row r="156" spans="27:32" ht="14.25">
      <c r="AA156" s="76"/>
      <c r="AB156" s="76"/>
      <c r="AC156" s="77"/>
      <c r="AD156" s="76"/>
      <c r="AE156" s="2"/>
      <c r="AF156" s="28"/>
    </row>
    <row r="157" spans="27:32" ht="14.25">
      <c r="AA157" s="76"/>
      <c r="AB157" s="76"/>
      <c r="AC157" s="77"/>
      <c r="AD157" s="76"/>
      <c r="AE157" s="2"/>
      <c r="AF157" s="28"/>
    </row>
    <row r="158" spans="27:32" ht="14.25">
      <c r="AA158" s="76"/>
      <c r="AB158" s="76"/>
      <c r="AC158" s="77"/>
      <c r="AD158" s="76"/>
      <c r="AE158" s="2"/>
      <c r="AF158" s="28"/>
    </row>
    <row r="159" spans="27:32" ht="14.25">
      <c r="AA159" s="76"/>
      <c r="AB159" s="76"/>
      <c r="AC159" s="77"/>
      <c r="AD159" s="76"/>
      <c r="AE159" s="2"/>
      <c r="AF159" s="28"/>
    </row>
    <row r="160" spans="27:32" ht="14.25">
      <c r="AA160" s="76"/>
      <c r="AB160" s="76"/>
      <c r="AC160" s="77"/>
      <c r="AD160" s="76"/>
      <c r="AE160" s="2"/>
      <c r="AF160" s="28"/>
    </row>
    <row r="161" spans="27:32" ht="14.25">
      <c r="AA161" s="76"/>
      <c r="AB161" s="76"/>
      <c r="AC161" s="77"/>
      <c r="AD161" s="76"/>
      <c r="AE161" s="2"/>
      <c r="AF161" s="28"/>
    </row>
    <row r="162" spans="27:32" ht="14.25">
      <c r="AA162" s="76"/>
      <c r="AB162" s="76"/>
      <c r="AC162" s="77"/>
      <c r="AD162" s="76"/>
      <c r="AE162" s="2"/>
      <c r="AF162" s="28"/>
    </row>
    <row r="163" spans="27:32" ht="14.25">
      <c r="AA163" s="76"/>
      <c r="AB163" s="76"/>
      <c r="AC163" s="77"/>
      <c r="AD163" s="76"/>
      <c r="AE163" s="2"/>
      <c r="AF163" s="28"/>
    </row>
    <row r="164" spans="27:32" ht="14.25">
      <c r="AA164" s="76"/>
      <c r="AB164" s="76"/>
      <c r="AC164" s="77"/>
      <c r="AD164" s="76"/>
      <c r="AE164" s="2"/>
      <c r="AF164" s="28"/>
    </row>
    <row r="165" spans="27:32" ht="14.25">
      <c r="AA165" s="76"/>
      <c r="AB165" s="76"/>
      <c r="AC165" s="77"/>
      <c r="AD165" s="76"/>
      <c r="AE165" s="2"/>
      <c r="AF165" s="28"/>
    </row>
    <row r="166" spans="27:32" ht="14.25">
      <c r="AA166" s="76"/>
      <c r="AB166" s="76"/>
      <c r="AC166" s="77"/>
      <c r="AD166" s="76"/>
      <c r="AE166" s="2"/>
      <c r="AF166" s="28"/>
    </row>
    <row r="167" spans="27:32" ht="14.25">
      <c r="AA167" s="76"/>
      <c r="AB167" s="76"/>
      <c r="AC167" s="77"/>
      <c r="AD167" s="76"/>
      <c r="AE167" s="2"/>
      <c r="AF167" s="28"/>
    </row>
    <row r="168" spans="27:32" ht="14.25">
      <c r="AA168" s="76"/>
      <c r="AB168" s="76"/>
      <c r="AC168" s="77"/>
      <c r="AD168" s="76"/>
      <c r="AE168" s="2"/>
      <c r="AF168" s="28"/>
    </row>
    <row r="169" spans="27:32" ht="14.25">
      <c r="AA169" s="76"/>
      <c r="AB169" s="76"/>
      <c r="AC169" s="77"/>
      <c r="AD169" s="76"/>
      <c r="AE169" s="2"/>
      <c r="AF169" s="28"/>
    </row>
    <row r="170" spans="27:32" ht="14.25">
      <c r="AA170" s="76"/>
      <c r="AB170" s="76"/>
      <c r="AC170" s="77"/>
      <c r="AD170" s="76"/>
      <c r="AE170" s="2"/>
      <c r="AF170" s="28"/>
    </row>
    <row r="171" spans="27:32" ht="14.25">
      <c r="AA171" s="76"/>
      <c r="AB171" s="76"/>
      <c r="AC171" s="77"/>
      <c r="AD171" s="76"/>
      <c r="AE171" s="2"/>
      <c r="AF171" s="28"/>
    </row>
    <row r="172" spans="27:32" ht="14.25">
      <c r="AA172" s="76"/>
      <c r="AB172" s="76"/>
      <c r="AC172" s="77"/>
      <c r="AD172" s="76"/>
      <c r="AE172" s="2"/>
      <c r="AF172" s="28"/>
    </row>
    <row r="173" spans="27:32" ht="14.25">
      <c r="AA173" s="76"/>
      <c r="AB173" s="76"/>
      <c r="AC173" s="77"/>
      <c r="AD173" s="76"/>
      <c r="AE173" s="2"/>
      <c r="AF173" s="28"/>
    </row>
    <row r="174" spans="27:32" ht="14.25">
      <c r="AA174" s="76"/>
      <c r="AB174" s="76"/>
      <c r="AC174" s="77"/>
      <c r="AD174" s="76"/>
      <c r="AE174" s="2"/>
      <c r="AF174" s="28"/>
    </row>
    <row r="175" spans="27:32" ht="14.25">
      <c r="AA175" s="76"/>
      <c r="AB175" s="76"/>
      <c r="AC175" s="77"/>
      <c r="AD175" s="76"/>
      <c r="AE175" s="2"/>
      <c r="AF175" s="28"/>
    </row>
    <row r="176" spans="27:32" ht="14.25">
      <c r="AA176" s="76"/>
      <c r="AB176" s="76"/>
      <c r="AC176" s="77"/>
      <c r="AD176" s="76"/>
      <c r="AE176" s="2"/>
      <c r="AF176" s="28"/>
    </row>
    <row r="177" spans="27:32" ht="14.25">
      <c r="AA177" s="76"/>
      <c r="AB177" s="76"/>
      <c r="AC177" s="77"/>
      <c r="AD177" s="76"/>
      <c r="AE177" s="2"/>
      <c r="AF177" s="28"/>
    </row>
    <row r="178" spans="27:32" ht="14.25">
      <c r="AA178" s="76"/>
      <c r="AB178" s="76"/>
      <c r="AC178" s="77"/>
      <c r="AD178" s="76"/>
      <c r="AE178" s="2"/>
      <c r="AF178" s="28"/>
    </row>
    <row r="179" spans="27:32" ht="14.25">
      <c r="AA179" s="76"/>
      <c r="AB179" s="76"/>
      <c r="AC179" s="77"/>
      <c r="AD179" s="76"/>
      <c r="AE179" s="2"/>
      <c r="AF179" s="28"/>
    </row>
    <row r="180" spans="27:32" ht="14.25">
      <c r="AA180" s="76"/>
      <c r="AB180" s="76"/>
      <c r="AC180" s="77"/>
      <c r="AD180" s="76"/>
      <c r="AE180" s="2"/>
      <c r="AF180" s="28"/>
    </row>
    <row r="181" spans="27:32" ht="14.25">
      <c r="AA181" s="76"/>
      <c r="AB181" s="76"/>
      <c r="AC181" s="77"/>
      <c r="AD181" s="76"/>
      <c r="AE181" s="2"/>
      <c r="AF181" s="28"/>
    </row>
    <row r="182" spans="27:32" ht="14.25">
      <c r="AA182" s="76"/>
      <c r="AB182" s="76"/>
      <c r="AC182" s="77"/>
      <c r="AD182" s="76"/>
      <c r="AE182" s="2"/>
      <c r="AF182" s="28"/>
    </row>
    <row r="183" spans="27:32" ht="14.25">
      <c r="AA183" s="76"/>
      <c r="AB183" s="76"/>
      <c r="AC183" s="77"/>
      <c r="AD183" s="76"/>
      <c r="AE183" s="2"/>
      <c r="AF183" s="28"/>
    </row>
    <row r="184" spans="27:32" ht="14.25">
      <c r="AA184" s="76"/>
      <c r="AB184" s="76"/>
      <c r="AC184" s="77"/>
      <c r="AD184" s="76"/>
      <c r="AE184" s="2"/>
      <c r="AF184" s="28"/>
    </row>
    <row r="185" spans="27:32" ht="14.25">
      <c r="AA185" s="76"/>
      <c r="AB185" s="76"/>
      <c r="AC185" s="77"/>
      <c r="AD185" s="76"/>
      <c r="AE185" s="2"/>
      <c r="AF185" s="28"/>
    </row>
    <row r="186" spans="27:32" ht="14.25">
      <c r="AA186" s="76"/>
      <c r="AB186" s="76"/>
      <c r="AC186" s="77"/>
      <c r="AD186" s="76"/>
      <c r="AE186" s="2"/>
      <c r="AF186" s="28"/>
    </row>
    <row r="187" spans="27:32" ht="14.25">
      <c r="AA187" s="76"/>
      <c r="AB187" s="76"/>
      <c r="AC187" s="77"/>
      <c r="AD187" s="76"/>
      <c r="AE187" s="2"/>
      <c r="AF187" s="28"/>
    </row>
    <row r="188" spans="27:32" ht="14.25">
      <c r="AA188" s="76"/>
      <c r="AB188" s="76"/>
      <c r="AC188" s="77"/>
      <c r="AD188" s="76"/>
      <c r="AE188" s="2"/>
      <c r="AF188" s="28"/>
    </row>
    <row r="189" spans="27:32" ht="14.25">
      <c r="AA189" s="76"/>
      <c r="AB189" s="76"/>
      <c r="AC189" s="77"/>
      <c r="AD189" s="76"/>
      <c r="AE189" s="2"/>
      <c r="AF189" s="28"/>
    </row>
    <row r="190" spans="27:32" ht="14.25">
      <c r="AA190" s="76"/>
      <c r="AB190" s="76"/>
      <c r="AC190" s="77"/>
      <c r="AD190" s="76"/>
      <c r="AE190" s="2"/>
      <c r="AF190" s="28"/>
    </row>
    <row r="191" spans="27:32" ht="14.25">
      <c r="AA191" s="76"/>
      <c r="AB191" s="76"/>
      <c r="AC191" s="77"/>
      <c r="AD191" s="76"/>
      <c r="AE191" s="2"/>
      <c r="AF191" s="28"/>
    </row>
    <row r="192" spans="27:32" ht="14.25">
      <c r="AA192" s="76"/>
      <c r="AB192" s="76"/>
      <c r="AC192" s="77"/>
      <c r="AD192" s="76"/>
      <c r="AE192" s="2"/>
      <c r="AF192" s="28"/>
    </row>
    <row r="193" spans="27:32" ht="14.25">
      <c r="AA193" s="76"/>
      <c r="AB193" s="76"/>
      <c r="AC193" s="77"/>
      <c r="AD193" s="76"/>
      <c r="AE193" s="2"/>
      <c r="AF193" s="28"/>
    </row>
    <row r="194" spans="27:32" ht="14.25">
      <c r="AA194" s="76"/>
      <c r="AB194" s="76"/>
      <c r="AC194" s="77"/>
      <c r="AD194" s="76"/>
      <c r="AE194" s="2"/>
      <c r="AF194" s="28"/>
    </row>
    <row r="195" spans="27:32" ht="14.25">
      <c r="AA195" s="76"/>
      <c r="AB195" s="76"/>
      <c r="AC195" s="77"/>
      <c r="AD195" s="76"/>
      <c r="AE195" s="2"/>
      <c r="AF195" s="28"/>
    </row>
    <row r="196" spans="27:32" ht="14.25">
      <c r="AA196" s="76"/>
      <c r="AB196" s="76"/>
      <c r="AC196" s="77"/>
      <c r="AD196" s="76"/>
      <c r="AE196" s="2"/>
      <c r="AF196" s="28"/>
    </row>
    <row r="197" spans="27:32" ht="14.25">
      <c r="AA197" s="76"/>
      <c r="AB197" s="76"/>
      <c r="AC197" s="77"/>
      <c r="AD197" s="76"/>
      <c r="AE197" s="2"/>
      <c r="AF197" s="28"/>
    </row>
    <row r="198" spans="27:32" ht="14.25">
      <c r="AA198" s="76"/>
      <c r="AB198" s="76"/>
      <c r="AC198" s="77"/>
      <c r="AD198" s="76"/>
      <c r="AE198" s="2"/>
      <c r="AF198" s="28"/>
    </row>
    <row r="199" spans="27:32" ht="14.25">
      <c r="AA199" s="76"/>
      <c r="AB199" s="76"/>
      <c r="AC199" s="77"/>
      <c r="AD199" s="76"/>
      <c r="AE199" s="2"/>
      <c r="AF199" s="28"/>
    </row>
    <row r="200" spans="27:32" ht="14.25">
      <c r="AA200" s="76"/>
      <c r="AB200" s="76"/>
      <c r="AC200" s="77"/>
      <c r="AD200" s="76"/>
      <c r="AE200" s="2"/>
      <c r="AF200" s="28"/>
    </row>
    <row r="201" spans="27:32" ht="14.25">
      <c r="AA201" s="76"/>
      <c r="AB201" s="76"/>
      <c r="AC201" s="77"/>
      <c r="AD201" s="76"/>
      <c r="AE201" s="2"/>
      <c r="AF201" s="28"/>
    </row>
    <row r="202" spans="27:32" ht="14.25">
      <c r="AA202" s="76"/>
      <c r="AB202" s="76"/>
      <c r="AC202" s="77"/>
      <c r="AD202" s="76"/>
      <c r="AE202" s="2"/>
      <c r="AF202" s="28"/>
    </row>
    <row r="203" spans="27:32" ht="14.25">
      <c r="AA203" s="76"/>
      <c r="AB203" s="76"/>
      <c r="AC203" s="77"/>
      <c r="AD203" s="76"/>
      <c r="AE203" s="2"/>
      <c r="AF203" s="28"/>
    </row>
    <row r="204" spans="27:32" ht="14.25">
      <c r="AA204" s="76"/>
      <c r="AB204" s="76"/>
      <c r="AC204" s="77"/>
      <c r="AD204" s="76"/>
      <c r="AE204" s="2"/>
      <c r="AF204" s="28"/>
    </row>
    <row r="205" spans="27:32" ht="14.25">
      <c r="AA205" s="76"/>
      <c r="AB205" s="76"/>
      <c r="AC205" s="77"/>
      <c r="AD205" s="76"/>
      <c r="AE205" s="2"/>
      <c r="AF205" s="28"/>
    </row>
    <row r="206" spans="27:32" ht="14.25">
      <c r="AA206" s="76"/>
      <c r="AB206" s="76"/>
      <c r="AC206" s="77"/>
      <c r="AD206" s="76"/>
      <c r="AE206" s="2"/>
      <c r="AF206" s="28"/>
    </row>
    <row r="207" spans="27:32" ht="14.25">
      <c r="AA207" s="76"/>
      <c r="AB207" s="76"/>
      <c r="AC207" s="77"/>
      <c r="AD207" s="76"/>
      <c r="AE207" s="2"/>
      <c r="AF207" s="28"/>
    </row>
    <row r="208" spans="27:32" ht="14.25">
      <c r="AA208" s="76"/>
      <c r="AB208" s="76"/>
      <c r="AC208" s="77"/>
      <c r="AD208" s="76"/>
      <c r="AE208" s="2"/>
      <c r="AF208" s="28"/>
    </row>
    <row r="209" spans="27:32" ht="14.25">
      <c r="AA209" s="76"/>
      <c r="AB209" s="76"/>
      <c r="AC209" s="77"/>
      <c r="AD209" s="76"/>
      <c r="AE209" s="2"/>
      <c r="AF209" s="28"/>
    </row>
    <row r="210" spans="27:32" ht="14.25">
      <c r="AA210" s="76"/>
      <c r="AB210" s="76"/>
      <c r="AC210" s="77"/>
      <c r="AD210" s="76"/>
      <c r="AE210" s="2"/>
      <c r="AF210" s="28"/>
    </row>
    <row r="211" spans="27:32" ht="14.25">
      <c r="AA211" s="76"/>
      <c r="AB211" s="76"/>
      <c r="AC211" s="77"/>
      <c r="AD211" s="76"/>
      <c r="AE211" s="2"/>
      <c r="AF211" s="28"/>
    </row>
    <row r="212" spans="27:32" ht="14.25">
      <c r="AA212" s="76"/>
      <c r="AB212" s="76"/>
      <c r="AC212" s="77"/>
      <c r="AD212" s="76"/>
      <c r="AE212" s="2"/>
      <c r="AF212" s="28"/>
    </row>
    <row r="213" spans="27:32" ht="14.25">
      <c r="AA213" s="76"/>
      <c r="AB213" s="76"/>
      <c r="AC213" s="77"/>
      <c r="AD213" s="76"/>
      <c r="AE213" s="2"/>
      <c r="AF213" s="28"/>
    </row>
    <row r="214" spans="27:32" ht="14.25">
      <c r="AA214" s="76"/>
      <c r="AB214" s="76"/>
      <c r="AC214" s="77"/>
      <c r="AD214" s="76"/>
      <c r="AE214" s="2"/>
      <c r="AF214" s="28"/>
    </row>
    <row r="215" spans="27:32" ht="14.25">
      <c r="AA215" s="76"/>
      <c r="AB215" s="76"/>
      <c r="AC215" s="77"/>
      <c r="AD215" s="76"/>
      <c r="AE215" s="2"/>
      <c r="AF215" s="28"/>
    </row>
    <row r="216" spans="27:32" ht="14.25">
      <c r="AA216" s="76"/>
      <c r="AB216" s="76"/>
      <c r="AC216" s="77"/>
      <c r="AD216" s="76"/>
      <c r="AE216" s="2"/>
      <c r="AF216" s="28"/>
    </row>
    <row r="217" spans="27:32" ht="14.25">
      <c r="AA217" s="76"/>
      <c r="AB217" s="76"/>
      <c r="AC217" s="77"/>
      <c r="AD217" s="76"/>
      <c r="AE217" s="2"/>
      <c r="AF217" s="28"/>
    </row>
    <row r="218" spans="27:32" ht="14.25">
      <c r="AA218" s="76"/>
      <c r="AB218" s="76"/>
      <c r="AC218" s="77"/>
      <c r="AD218" s="76"/>
      <c r="AE218" s="2"/>
      <c r="AF218" s="28"/>
    </row>
    <row r="219" spans="27:32" ht="14.25">
      <c r="AA219" s="76"/>
      <c r="AB219" s="76"/>
      <c r="AC219" s="77"/>
      <c r="AD219" s="76"/>
      <c r="AE219" s="2"/>
      <c r="AF219" s="28"/>
    </row>
    <row r="220" spans="27:32" ht="14.25">
      <c r="AA220" s="76"/>
      <c r="AB220" s="76"/>
      <c r="AC220" s="77"/>
      <c r="AD220" s="76"/>
      <c r="AE220" s="2"/>
      <c r="AF220" s="28"/>
    </row>
    <row r="221" spans="27:32" ht="14.25">
      <c r="AA221" s="76"/>
      <c r="AB221" s="76"/>
      <c r="AC221" s="77"/>
      <c r="AD221" s="76"/>
      <c r="AE221" s="2"/>
      <c r="AF221" s="28"/>
    </row>
    <row r="222" spans="27:32" ht="14.25">
      <c r="AA222" s="76"/>
      <c r="AB222" s="76"/>
      <c r="AC222" s="77"/>
      <c r="AD222" s="76"/>
      <c r="AE222" s="2"/>
      <c r="AF222" s="28"/>
    </row>
    <row r="223" spans="27:32" ht="14.25">
      <c r="AA223" s="76"/>
      <c r="AB223" s="76"/>
      <c r="AC223" s="77"/>
      <c r="AD223" s="76"/>
      <c r="AE223" s="2"/>
      <c r="AF223" s="28"/>
    </row>
    <row r="224" spans="27:32" ht="14.25">
      <c r="AA224" s="76"/>
      <c r="AB224" s="76"/>
      <c r="AC224" s="77"/>
      <c r="AD224" s="76"/>
      <c r="AE224" s="2"/>
      <c r="AF224" s="28"/>
    </row>
    <row r="225" spans="27:32" ht="14.25">
      <c r="AA225" s="76"/>
      <c r="AB225" s="76"/>
      <c r="AC225" s="77"/>
      <c r="AD225" s="76"/>
      <c r="AE225" s="2"/>
      <c r="AF225" s="28"/>
    </row>
    <row r="226" spans="27:32" ht="14.25">
      <c r="AA226" s="76"/>
      <c r="AB226" s="76"/>
      <c r="AC226" s="77"/>
      <c r="AD226" s="76"/>
      <c r="AE226" s="2"/>
      <c r="AF226" s="28"/>
    </row>
    <row r="227" spans="27:32" ht="14.25">
      <c r="AA227" s="76"/>
      <c r="AB227" s="76"/>
      <c r="AC227" s="77"/>
      <c r="AD227" s="76"/>
      <c r="AE227" s="2"/>
      <c r="AF227" s="28"/>
    </row>
    <row r="228" spans="27:32" ht="14.25">
      <c r="AA228" s="76"/>
      <c r="AB228" s="76"/>
      <c r="AC228" s="77"/>
      <c r="AD228" s="76"/>
      <c r="AE228" s="2"/>
      <c r="AF228" s="28"/>
    </row>
    <row r="229" spans="27:32" ht="14.25">
      <c r="AA229" s="76"/>
      <c r="AB229" s="76"/>
      <c r="AC229" s="77"/>
      <c r="AD229" s="76"/>
      <c r="AE229" s="2"/>
      <c r="AF229" s="28"/>
    </row>
    <row r="230" spans="27:32" ht="14.25">
      <c r="AA230" s="76"/>
      <c r="AB230" s="76"/>
      <c r="AC230" s="77"/>
      <c r="AD230" s="76"/>
      <c r="AE230" s="2"/>
      <c r="AF230" s="28"/>
    </row>
    <row r="231" spans="27:32" ht="14.25">
      <c r="AA231" s="76"/>
      <c r="AB231" s="76"/>
      <c r="AC231" s="77"/>
      <c r="AD231" s="76"/>
      <c r="AE231" s="2"/>
      <c r="AF231" s="28"/>
    </row>
    <row r="232" spans="27:32" ht="14.25">
      <c r="AA232" s="76"/>
      <c r="AB232" s="76"/>
      <c r="AC232" s="77"/>
      <c r="AD232" s="76"/>
      <c r="AE232" s="2"/>
      <c r="AF232" s="28"/>
    </row>
    <row r="233" spans="27:32" ht="14.25">
      <c r="AA233" s="76"/>
      <c r="AB233" s="76"/>
      <c r="AC233" s="77"/>
      <c r="AD233" s="76"/>
      <c r="AE233" s="2"/>
      <c r="AF233" s="28"/>
    </row>
    <row r="234" spans="27:32" ht="14.25">
      <c r="AA234" s="76"/>
      <c r="AB234" s="76"/>
      <c r="AC234" s="77"/>
      <c r="AD234" s="76"/>
      <c r="AE234" s="2"/>
      <c r="AF234" s="28"/>
    </row>
    <row r="235" spans="27:32" ht="14.25">
      <c r="AA235" s="76"/>
      <c r="AB235" s="76"/>
      <c r="AC235" s="77"/>
      <c r="AD235" s="76"/>
      <c r="AE235" s="2"/>
      <c r="AF235" s="28"/>
    </row>
    <row r="236" spans="27:32" ht="14.25">
      <c r="AA236" s="76"/>
      <c r="AB236" s="76"/>
      <c r="AC236" s="77"/>
      <c r="AD236" s="76"/>
      <c r="AE236" s="2"/>
      <c r="AF236" s="28"/>
    </row>
    <row r="237" spans="27:32" ht="14.25">
      <c r="AA237" s="76"/>
      <c r="AB237" s="76"/>
      <c r="AC237" s="77"/>
      <c r="AD237" s="76"/>
      <c r="AE237" s="2"/>
      <c r="AF237" s="28"/>
    </row>
    <row r="238" spans="27:32" ht="14.25">
      <c r="AA238" s="76"/>
      <c r="AB238" s="76"/>
      <c r="AC238" s="77"/>
      <c r="AD238" s="76"/>
      <c r="AE238" s="2"/>
      <c r="AF238" s="28"/>
    </row>
    <row r="239" spans="27:32" ht="14.25">
      <c r="AA239" s="76"/>
      <c r="AB239" s="76"/>
      <c r="AC239" s="77"/>
      <c r="AD239" s="76"/>
      <c r="AE239" s="2"/>
      <c r="AF239" s="28"/>
    </row>
    <row r="240" spans="27:32" ht="14.25">
      <c r="AA240" s="76"/>
      <c r="AB240" s="76"/>
      <c r="AC240" s="77"/>
      <c r="AD240" s="76"/>
      <c r="AE240" s="2"/>
      <c r="AF240" s="28"/>
    </row>
    <row r="241" spans="27:32" ht="14.25">
      <c r="AA241" s="76"/>
      <c r="AB241" s="76"/>
      <c r="AC241" s="77"/>
      <c r="AD241" s="76"/>
      <c r="AE241" s="2"/>
      <c r="AF241" s="28"/>
    </row>
    <row r="242" spans="27:32" ht="14.25">
      <c r="AA242" s="76"/>
      <c r="AB242" s="76"/>
      <c r="AC242" s="77"/>
      <c r="AD242" s="76"/>
      <c r="AE242" s="2"/>
      <c r="AF242" s="28"/>
    </row>
    <row r="243" spans="27:32" ht="14.25">
      <c r="AA243" s="76"/>
      <c r="AB243" s="76"/>
      <c r="AC243" s="77"/>
      <c r="AD243" s="76"/>
      <c r="AE243" s="2"/>
      <c r="AF243" s="28"/>
    </row>
    <row r="244" spans="27:32" ht="14.25">
      <c r="AA244" s="76"/>
      <c r="AB244" s="76"/>
      <c r="AC244" s="77"/>
      <c r="AD244" s="76"/>
      <c r="AE244" s="2"/>
      <c r="AF244" s="28"/>
    </row>
    <row r="245" spans="27:32" ht="14.25">
      <c r="AA245" s="76"/>
      <c r="AB245" s="76"/>
      <c r="AC245" s="77"/>
      <c r="AD245" s="76"/>
      <c r="AE245" s="2"/>
      <c r="AF245" s="28"/>
    </row>
    <row r="246" spans="27:32" ht="14.25">
      <c r="AA246" s="76"/>
      <c r="AB246" s="76"/>
      <c r="AC246" s="77"/>
      <c r="AD246" s="76"/>
      <c r="AE246" s="2"/>
      <c r="AF246" s="28"/>
    </row>
    <row r="247" spans="27:32" ht="14.25">
      <c r="AA247" s="76"/>
      <c r="AB247" s="76"/>
      <c r="AC247" s="77"/>
      <c r="AD247" s="76"/>
      <c r="AE247" s="2"/>
      <c r="AF247" s="28"/>
    </row>
    <row r="248" spans="27:32" ht="14.25">
      <c r="AA248" s="76"/>
      <c r="AB248" s="76"/>
      <c r="AC248" s="77"/>
      <c r="AD248" s="76"/>
      <c r="AE248" s="2"/>
      <c r="AF248" s="28"/>
    </row>
    <row r="249" spans="27:32" ht="14.25">
      <c r="AA249" s="76"/>
      <c r="AB249" s="76"/>
      <c r="AC249" s="77"/>
      <c r="AD249" s="76"/>
      <c r="AE249" s="2"/>
      <c r="AF249" s="28"/>
    </row>
    <row r="250" spans="27:32" ht="14.25">
      <c r="AA250" s="76"/>
      <c r="AB250" s="76"/>
      <c r="AC250" s="77"/>
      <c r="AD250" s="76"/>
      <c r="AE250" s="2"/>
      <c r="AF250" s="28"/>
    </row>
    <row r="251" spans="27:32" ht="14.25">
      <c r="AA251" s="76"/>
      <c r="AB251" s="76"/>
      <c r="AC251" s="77"/>
      <c r="AD251" s="76"/>
      <c r="AE251" s="2"/>
      <c r="AF251" s="28"/>
    </row>
    <row r="252" spans="27:32" ht="14.25">
      <c r="AA252" s="76"/>
      <c r="AB252" s="76"/>
      <c r="AC252" s="77"/>
      <c r="AD252" s="76"/>
      <c r="AE252" s="2"/>
      <c r="AF252" s="28"/>
    </row>
    <row r="253" spans="27:32" ht="14.25">
      <c r="AA253" s="76"/>
      <c r="AB253" s="76"/>
      <c r="AC253" s="77"/>
      <c r="AD253" s="76"/>
      <c r="AE253" s="2"/>
      <c r="AF253" s="28"/>
    </row>
    <row r="254" spans="27:32" ht="14.25">
      <c r="AA254" s="76"/>
      <c r="AB254" s="76"/>
      <c r="AC254" s="77"/>
      <c r="AD254" s="76"/>
      <c r="AE254" s="2"/>
      <c r="AF254" s="28"/>
    </row>
    <row r="255" spans="27:32" ht="14.25">
      <c r="AA255" s="76"/>
      <c r="AB255" s="76"/>
      <c r="AC255" s="77"/>
      <c r="AD255" s="76"/>
      <c r="AE255" s="2"/>
      <c r="AF255" s="28"/>
    </row>
    <row r="256" spans="27:32" ht="14.25">
      <c r="AA256" s="76"/>
      <c r="AB256" s="76"/>
      <c r="AC256" s="77"/>
      <c r="AD256" s="76"/>
      <c r="AE256" s="2"/>
      <c r="AF256" s="28"/>
    </row>
    <row r="257" spans="27:32" ht="14.25">
      <c r="AA257" s="76"/>
      <c r="AB257" s="76"/>
      <c r="AC257" s="77"/>
      <c r="AD257" s="76"/>
      <c r="AE257" s="2"/>
      <c r="AF257" s="28"/>
    </row>
    <row r="258" spans="27:32" ht="14.25">
      <c r="AA258" s="76"/>
      <c r="AB258" s="76"/>
      <c r="AC258" s="77"/>
      <c r="AD258" s="76"/>
      <c r="AE258" s="2"/>
      <c r="AF258" s="28"/>
    </row>
    <row r="259" spans="27:32" ht="14.25">
      <c r="AA259" s="76"/>
      <c r="AB259" s="76"/>
      <c r="AC259" s="77"/>
      <c r="AD259" s="76"/>
      <c r="AE259" s="2"/>
      <c r="AF259" s="28"/>
    </row>
    <row r="260" spans="27:32" ht="14.25">
      <c r="AA260" s="76"/>
      <c r="AB260" s="76"/>
      <c r="AC260" s="77"/>
      <c r="AD260" s="76"/>
      <c r="AE260" s="2"/>
      <c r="AF260" s="28"/>
    </row>
    <row r="261" spans="27:32" ht="14.25">
      <c r="AA261" s="76"/>
      <c r="AB261" s="76"/>
      <c r="AC261" s="77"/>
      <c r="AD261" s="76"/>
      <c r="AE261" s="2"/>
      <c r="AF261" s="28"/>
    </row>
    <row r="262" spans="27:32" ht="14.25">
      <c r="AA262" s="76"/>
      <c r="AB262" s="76"/>
      <c r="AC262" s="77"/>
      <c r="AD262" s="76"/>
      <c r="AE262" s="2"/>
      <c r="AF262" s="28"/>
    </row>
    <row r="263" spans="27:32" ht="14.25">
      <c r="AA263" s="76"/>
      <c r="AB263" s="76"/>
      <c r="AC263" s="77"/>
      <c r="AD263" s="76"/>
      <c r="AE263" s="2"/>
      <c r="AF263" s="28"/>
    </row>
    <row r="264" spans="27:32" ht="14.25">
      <c r="AA264" s="76"/>
      <c r="AB264" s="76"/>
      <c r="AC264" s="77"/>
      <c r="AD264" s="76"/>
      <c r="AE264" s="2"/>
      <c r="AF264" s="28"/>
    </row>
    <row r="265" spans="27:32" ht="14.25">
      <c r="AA265" s="76"/>
      <c r="AB265" s="76"/>
      <c r="AC265" s="77"/>
      <c r="AD265" s="76"/>
      <c r="AE265" s="2"/>
      <c r="AF265" s="28"/>
    </row>
    <row r="266" spans="27:32" ht="14.25">
      <c r="AA266" s="76"/>
      <c r="AB266" s="76"/>
      <c r="AC266" s="77"/>
      <c r="AD266" s="76"/>
      <c r="AE266" s="2"/>
      <c r="AF266" s="28"/>
    </row>
    <row r="267" spans="27:32" ht="14.25">
      <c r="AA267" s="76"/>
      <c r="AB267" s="76"/>
      <c r="AC267" s="77"/>
      <c r="AD267" s="76"/>
      <c r="AE267" s="2"/>
      <c r="AF267" s="28"/>
    </row>
    <row r="268" spans="27:32" ht="14.25">
      <c r="AA268" s="76"/>
      <c r="AB268" s="76"/>
      <c r="AC268" s="77"/>
      <c r="AD268" s="76"/>
      <c r="AE268" s="2"/>
      <c r="AF268" s="28"/>
    </row>
    <row r="269" spans="27:32" ht="14.25">
      <c r="AA269" s="76"/>
      <c r="AB269" s="76"/>
      <c r="AC269" s="77"/>
      <c r="AD269" s="76"/>
      <c r="AE269" s="2"/>
      <c r="AF269" s="28"/>
    </row>
    <row r="270" spans="27:32" ht="14.25">
      <c r="AA270" s="76"/>
      <c r="AB270" s="76"/>
      <c r="AC270" s="77"/>
      <c r="AD270" s="76"/>
      <c r="AE270" s="2"/>
      <c r="AF270" s="28"/>
    </row>
    <row r="271" spans="27:32" ht="14.25">
      <c r="AA271" s="76"/>
      <c r="AB271" s="76"/>
      <c r="AC271" s="77"/>
      <c r="AD271" s="76"/>
      <c r="AE271" s="2"/>
      <c r="AF271" s="28"/>
    </row>
    <row r="272" spans="27:32" ht="14.25">
      <c r="AA272" s="76"/>
      <c r="AB272" s="76"/>
      <c r="AC272" s="77"/>
      <c r="AD272" s="76"/>
      <c r="AE272" s="2"/>
      <c r="AF272" s="28"/>
    </row>
    <row r="273" spans="27:32" ht="14.25">
      <c r="AA273" s="76"/>
      <c r="AB273" s="76"/>
      <c r="AC273" s="77"/>
      <c r="AD273" s="76"/>
      <c r="AE273" s="2"/>
      <c r="AF273" s="28"/>
    </row>
    <row r="274" spans="27:32" ht="14.25">
      <c r="AA274" s="76"/>
      <c r="AB274" s="76"/>
      <c r="AC274" s="77"/>
      <c r="AD274" s="76"/>
      <c r="AE274" s="2"/>
      <c r="AF274" s="28"/>
    </row>
    <row r="275" spans="27:32" ht="14.25">
      <c r="AA275" s="76"/>
      <c r="AB275" s="76"/>
      <c r="AC275" s="77"/>
      <c r="AD275" s="76"/>
      <c r="AE275" s="2"/>
      <c r="AF275" s="28"/>
    </row>
    <row r="276" spans="27:32" ht="14.25">
      <c r="AA276" s="76"/>
      <c r="AB276" s="76"/>
      <c r="AC276" s="77"/>
      <c r="AD276" s="76"/>
      <c r="AE276" s="2"/>
      <c r="AF276" s="28"/>
    </row>
    <row r="277" spans="27:32" ht="14.25">
      <c r="AA277" s="76"/>
      <c r="AB277" s="76"/>
      <c r="AC277" s="77"/>
      <c r="AD277" s="76"/>
      <c r="AE277" s="2"/>
      <c r="AF277" s="28"/>
    </row>
    <row r="278" spans="27:32" ht="14.25">
      <c r="AA278" s="76"/>
      <c r="AB278" s="76"/>
      <c r="AC278" s="77"/>
      <c r="AD278" s="76"/>
      <c r="AE278" s="2"/>
      <c r="AF278" s="28"/>
    </row>
    <row r="279" spans="27:32" ht="14.25">
      <c r="AA279" s="76"/>
      <c r="AB279" s="76"/>
      <c r="AC279" s="77"/>
      <c r="AD279" s="76"/>
      <c r="AE279" s="2"/>
      <c r="AF279" s="28"/>
    </row>
    <row r="280" spans="27:32" ht="14.25">
      <c r="AA280" s="76"/>
      <c r="AB280" s="76"/>
      <c r="AC280" s="77"/>
      <c r="AD280" s="76"/>
      <c r="AE280" s="2"/>
      <c r="AF280" s="28"/>
    </row>
    <row r="281" spans="27:32" ht="14.25">
      <c r="AA281" s="76"/>
      <c r="AB281" s="76"/>
      <c r="AC281" s="77"/>
      <c r="AD281" s="76"/>
      <c r="AE281" s="2"/>
      <c r="AF281" s="28"/>
    </row>
    <row r="282" spans="27:32" ht="14.25">
      <c r="AA282" s="76"/>
      <c r="AB282" s="76"/>
      <c r="AC282" s="77"/>
      <c r="AD282" s="76"/>
      <c r="AE282" s="2"/>
      <c r="AF282" s="28"/>
    </row>
    <row r="283" spans="27:32" ht="14.25">
      <c r="AA283" s="76"/>
      <c r="AB283" s="76"/>
      <c r="AC283" s="77"/>
      <c r="AD283" s="76"/>
      <c r="AE283" s="2"/>
      <c r="AF283" s="28"/>
    </row>
    <row r="284" spans="27:32" ht="14.25">
      <c r="AA284" s="76"/>
      <c r="AB284" s="76"/>
      <c r="AC284" s="77"/>
      <c r="AD284" s="76"/>
      <c r="AE284" s="2"/>
      <c r="AF284" s="28"/>
    </row>
    <row r="285" spans="27:32" ht="14.25">
      <c r="AA285" s="76"/>
      <c r="AB285" s="76"/>
      <c r="AC285" s="77"/>
      <c r="AD285" s="76"/>
      <c r="AE285" s="2"/>
      <c r="AF285" s="28"/>
    </row>
    <row r="286" spans="27:32" ht="14.25">
      <c r="AA286" s="76"/>
      <c r="AB286" s="76"/>
      <c r="AC286" s="77"/>
      <c r="AD286" s="76"/>
      <c r="AE286" s="2"/>
      <c r="AF286" s="28"/>
    </row>
    <row r="287" spans="27:32" ht="14.25">
      <c r="AA287" s="76"/>
      <c r="AB287" s="76"/>
      <c r="AC287" s="77"/>
      <c r="AD287" s="76"/>
      <c r="AE287" s="2"/>
      <c r="AF287" s="28"/>
    </row>
    <row r="288" spans="27:32" ht="14.25">
      <c r="AA288" s="76"/>
      <c r="AB288" s="76"/>
      <c r="AC288" s="77"/>
      <c r="AD288" s="76"/>
      <c r="AE288" s="2"/>
      <c r="AF288" s="28"/>
    </row>
    <row r="289" spans="27:32" ht="14.25">
      <c r="AA289" s="76"/>
      <c r="AB289" s="76"/>
      <c r="AC289" s="77"/>
      <c r="AD289" s="76"/>
      <c r="AE289" s="2"/>
      <c r="AF289" s="28"/>
    </row>
    <row r="290" spans="27:32" ht="14.25">
      <c r="AA290" s="76"/>
      <c r="AB290" s="76"/>
      <c r="AC290" s="77"/>
      <c r="AD290" s="76"/>
      <c r="AE290" s="2"/>
      <c r="AF290" s="28"/>
    </row>
    <row r="291" spans="27:32" ht="14.25">
      <c r="AA291" s="76"/>
      <c r="AB291" s="76"/>
      <c r="AC291" s="77"/>
      <c r="AD291" s="76"/>
      <c r="AE291" s="2"/>
      <c r="AF291" s="28"/>
    </row>
    <row r="292" spans="27:32" ht="14.25">
      <c r="AA292" s="76"/>
      <c r="AB292" s="76"/>
      <c r="AC292" s="77"/>
      <c r="AD292" s="76"/>
      <c r="AE292" s="2"/>
      <c r="AF292" s="28"/>
    </row>
    <row r="293" spans="27:32" ht="14.25">
      <c r="AA293" s="76"/>
      <c r="AB293" s="76"/>
      <c r="AC293" s="77"/>
      <c r="AD293" s="76"/>
      <c r="AE293" s="2"/>
      <c r="AF293" s="28"/>
    </row>
    <row r="294" spans="27:32" ht="14.25">
      <c r="AA294" s="76"/>
      <c r="AB294" s="76"/>
      <c r="AC294" s="77"/>
      <c r="AD294" s="76"/>
      <c r="AE294" s="2"/>
      <c r="AF294" s="28"/>
    </row>
    <row r="295" spans="27:32" ht="14.25">
      <c r="AA295" s="76"/>
      <c r="AB295" s="76"/>
      <c r="AC295" s="77"/>
      <c r="AD295" s="76"/>
      <c r="AE295" s="2"/>
      <c r="AF295" s="28"/>
    </row>
    <row r="296" spans="27:32" ht="14.25">
      <c r="AA296" s="76"/>
      <c r="AB296" s="76"/>
      <c r="AC296" s="77"/>
      <c r="AD296" s="76"/>
      <c r="AE296" s="2"/>
      <c r="AF296" s="28"/>
    </row>
    <row r="297" spans="27:32" ht="14.25">
      <c r="AA297" s="76"/>
      <c r="AB297" s="76"/>
      <c r="AC297" s="77"/>
      <c r="AD297" s="76"/>
      <c r="AE297" s="2"/>
      <c r="AF297" s="28"/>
    </row>
    <row r="298" spans="27:32" ht="14.25">
      <c r="AA298" s="76"/>
      <c r="AB298" s="76"/>
      <c r="AC298" s="77"/>
      <c r="AD298" s="76"/>
      <c r="AE298" s="2"/>
      <c r="AF298" s="28"/>
    </row>
    <row r="299" spans="27:32" ht="14.25">
      <c r="AA299" s="76"/>
      <c r="AB299" s="76"/>
      <c r="AC299" s="77"/>
      <c r="AD299" s="76"/>
      <c r="AE299" s="2"/>
      <c r="AF299" s="28"/>
    </row>
    <row r="300" spans="27:32" ht="14.25">
      <c r="AA300" s="76"/>
      <c r="AB300" s="76"/>
      <c r="AC300" s="77"/>
      <c r="AD300" s="76"/>
      <c r="AE300" s="2"/>
      <c r="AF300" s="28"/>
    </row>
    <row r="301" spans="27:32" ht="14.25">
      <c r="AA301" s="76"/>
      <c r="AB301" s="76"/>
      <c r="AC301" s="77"/>
      <c r="AD301" s="76"/>
      <c r="AE301" s="2"/>
      <c r="AF301" s="28"/>
    </row>
    <row r="302" spans="27:32" ht="14.25">
      <c r="AA302" s="76"/>
      <c r="AB302" s="76"/>
      <c r="AC302" s="77"/>
      <c r="AD302" s="76"/>
      <c r="AE302" s="2"/>
      <c r="AF302" s="28"/>
    </row>
    <row r="303" spans="27:32" ht="14.25">
      <c r="AA303" s="76"/>
      <c r="AB303" s="76"/>
      <c r="AC303" s="77"/>
      <c r="AD303" s="76"/>
      <c r="AE303" s="2"/>
      <c r="AF303" s="28"/>
    </row>
    <row r="304" spans="27:32" ht="14.25">
      <c r="AA304" s="76"/>
      <c r="AB304" s="76"/>
      <c r="AC304" s="77"/>
      <c r="AD304" s="76"/>
      <c r="AE304" s="2"/>
      <c r="AF304" s="28"/>
    </row>
    <row r="305" spans="27:32" ht="14.25">
      <c r="AA305" s="76"/>
      <c r="AB305" s="76"/>
      <c r="AC305" s="77"/>
      <c r="AD305" s="76"/>
      <c r="AE305" s="2"/>
      <c r="AF305" s="28"/>
    </row>
    <row r="306" spans="27:32" ht="14.25">
      <c r="AA306" s="76"/>
      <c r="AB306" s="76"/>
      <c r="AC306" s="77"/>
      <c r="AD306" s="76"/>
      <c r="AE306" s="2"/>
      <c r="AF306" s="28"/>
    </row>
    <row r="307" spans="27:32" ht="14.25">
      <c r="AA307" s="76"/>
      <c r="AB307" s="76"/>
      <c r="AC307" s="77"/>
      <c r="AD307" s="76"/>
      <c r="AE307" s="2"/>
      <c r="AF307" s="28"/>
    </row>
    <row r="308" spans="27:32" ht="14.25">
      <c r="AA308" s="76"/>
      <c r="AB308" s="76"/>
      <c r="AC308" s="77"/>
      <c r="AD308" s="76"/>
      <c r="AE308" s="2"/>
      <c r="AF308" s="28"/>
    </row>
    <row r="309" spans="27:32" ht="14.25">
      <c r="AA309" s="76"/>
      <c r="AB309" s="76"/>
      <c r="AC309" s="77"/>
      <c r="AD309" s="76"/>
      <c r="AE309" s="2"/>
      <c r="AF309" s="28"/>
    </row>
    <row r="310" spans="27:32" ht="14.25">
      <c r="AA310" s="76"/>
      <c r="AB310" s="76"/>
      <c r="AC310" s="77"/>
      <c r="AD310" s="76"/>
      <c r="AE310" s="2"/>
      <c r="AF310" s="28"/>
    </row>
    <row r="311" spans="27:32" ht="14.25">
      <c r="AA311" s="76"/>
      <c r="AB311" s="76"/>
      <c r="AC311" s="77"/>
      <c r="AD311" s="76"/>
      <c r="AE311" s="2"/>
      <c r="AF311" s="28"/>
    </row>
    <row r="312" spans="27:32" ht="14.25">
      <c r="AA312" s="76"/>
      <c r="AB312" s="76"/>
      <c r="AC312" s="77"/>
      <c r="AD312" s="76"/>
      <c r="AE312" s="2"/>
      <c r="AF312" s="28"/>
    </row>
    <row r="313" spans="27:32" ht="16.5" customHeight="1">
      <c r="AA313" s="76"/>
      <c r="AB313" s="76"/>
      <c r="AC313" s="77"/>
      <c r="AD313" s="76"/>
      <c r="AE313" s="2"/>
      <c r="AF313" s="28"/>
    </row>
    <row r="314" spans="27:32" ht="11.25" customHeight="1">
      <c r="AA314" s="76"/>
      <c r="AB314" s="76"/>
      <c r="AC314" s="77"/>
      <c r="AD314" s="76"/>
      <c r="AE314" s="2"/>
      <c r="AF314" s="28"/>
    </row>
    <row r="315" spans="1:32" ht="14.25">
      <c r="A315" s="41"/>
      <c r="B315" s="23"/>
      <c r="C315" s="41"/>
      <c r="D315" s="42"/>
      <c r="V315" s="41"/>
      <c r="W315" s="15" t="s">
        <v>107</v>
      </c>
      <c r="X315" s="41"/>
      <c r="Y315" s="92"/>
      <c r="Z315" s="93"/>
      <c r="AA315" s="76"/>
      <c r="AB315" s="76"/>
      <c r="AC315" s="77"/>
      <c r="AD315" s="76"/>
      <c r="AE315" s="2"/>
      <c r="AF315" s="28"/>
    </row>
    <row r="316" spans="1:32" ht="14.25">
      <c r="A316" s="41"/>
      <c r="B316" s="23"/>
      <c r="C316" s="41"/>
      <c r="D316" s="41"/>
      <c r="V316" s="41"/>
      <c r="W316" s="15" t="s">
        <v>57</v>
      </c>
      <c r="X316" s="41"/>
      <c r="Y316" s="81" t="s">
        <v>21</v>
      </c>
      <c r="Z316" s="82" t="s">
        <v>160</v>
      </c>
      <c r="AA316" s="76"/>
      <c r="AB316" s="76"/>
      <c r="AC316" s="77"/>
      <c r="AD316" s="76"/>
      <c r="AE316" s="2"/>
      <c r="AF316" s="28"/>
    </row>
    <row r="317" spans="1:32" ht="14.25">
      <c r="A317" s="41"/>
      <c r="B317" s="23"/>
      <c r="C317" s="41"/>
      <c r="D317" s="41"/>
      <c r="V317" s="41"/>
      <c r="W317" s="15" t="s">
        <v>58</v>
      </c>
      <c r="X317" s="41"/>
      <c r="Y317" s="81" t="s">
        <v>21</v>
      </c>
      <c r="Z317" s="82" t="s">
        <v>227</v>
      </c>
      <c r="AA317" s="76"/>
      <c r="AB317" s="76"/>
      <c r="AC317" s="77"/>
      <c r="AD317" s="76"/>
      <c r="AE317" s="2"/>
      <c r="AF317" s="28"/>
    </row>
    <row r="318" spans="1:32" ht="14.25">
      <c r="A318" s="41"/>
      <c r="B318" s="23"/>
      <c r="C318" s="41"/>
      <c r="D318" s="41"/>
      <c r="V318" s="41"/>
      <c r="W318" s="15" t="s">
        <v>59</v>
      </c>
      <c r="X318" s="41"/>
      <c r="Y318" s="81" t="s">
        <v>21</v>
      </c>
      <c r="Z318" s="82" t="s">
        <v>295</v>
      </c>
      <c r="AA318" s="76"/>
      <c r="AB318" s="76"/>
      <c r="AC318" s="77"/>
      <c r="AD318" s="76"/>
      <c r="AE318" s="2"/>
      <c r="AF318" s="28"/>
    </row>
    <row r="319" spans="1:32" ht="14.25">
      <c r="A319" s="41"/>
      <c r="B319" s="23"/>
      <c r="C319" s="41"/>
      <c r="D319" s="41"/>
      <c r="V319" s="41"/>
      <c r="W319" s="15" t="s">
        <v>43</v>
      </c>
      <c r="X319" s="41"/>
      <c r="Y319" s="81" t="s">
        <v>21</v>
      </c>
      <c r="Z319" s="82" t="s">
        <v>353</v>
      </c>
      <c r="AA319" s="76"/>
      <c r="AB319" s="76"/>
      <c r="AC319" s="77"/>
      <c r="AD319" s="76"/>
      <c r="AE319" s="2"/>
      <c r="AF319" s="28"/>
    </row>
    <row r="320" spans="1:32" ht="14.25">
      <c r="A320" s="41"/>
      <c r="B320" s="23"/>
      <c r="C320" s="41"/>
      <c r="D320" s="41"/>
      <c r="V320" s="41"/>
      <c r="W320" s="15" t="s">
        <v>60</v>
      </c>
      <c r="X320" s="41"/>
      <c r="Y320" s="81" t="s">
        <v>21</v>
      </c>
      <c r="Z320" s="82" t="s">
        <v>414</v>
      </c>
      <c r="AA320" s="76"/>
      <c r="AB320" s="76"/>
      <c r="AC320" s="77"/>
      <c r="AD320" s="76"/>
      <c r="AE320" s="2"/>
      <c r="AF320" s="28"/>
    </row>
    <row r="321" spans="1:32" ht="14.25">
      <c r="A321" s="41"/>
      <c r="B321" s="23"/>
      <c r="C321" s="41"/>
      <c r="D321" s="41"/>
      <c r="V321" s="41"/>
      <c r="W321" s="15" t="s">
        <v>61</v>
      </c>
      <c r="X321" s="41"/>
      <c r="Y321" s="81" t="s">
        <v>21</v>
      </c>
      <c r="Z321" s="82" t="s">
        <v>483</v>
      </c>
      <c r="AA321" s="76"/>
      <c r="AB321" s="76"/>
      <c r="AC321" s="77"/>
      <c r="AD321" s="76"/>
      <c r="AE321" s="2"/>
      <c r="AF321" s="28"/>
    </row>
    <row r="322" spans="1:32" ht="14.25">
      <c r="A322" s="41"/>
      <c r="B322" s="23"/>
      <c r="C322" s="41"/>
      <c r="D322" s="41"/>
      <c r="V322" s="41"/>
      <c r="W322" s="15" t="s">
        <v>62</v>
      </c>
      <c r="X322" s="41"/>
      <c r="Y322" s="85" t="s">
        <v>21</v>
      </c>
      <c r="Z322" s="85" t="s">
        <v>550</v>
      </c>
      <c r="AA322" s="76"/>
      <c r="AB322" s="76"/>
      <c r="AC322" s="77"/>
      <c r="AD322" s="76"/>
      <c r="AE322" s="2"/>
      <c r="AF322" s="28"/>
    </row>
    <row r="323" spans="1:32" ht="14.25">
      <c r="A323" s="41"/>
      <c r="B323" s="23"/>
      <c r="C323" s="41"/>
      <c r="D323" s="41"/>
      <c r="V323" s="41"/>
      <c r="W323" s="80" t="s">
        <v>12</v>
      </c>
      <c r="X323" s="41"/>
      <c r="Y323" s="85" t="s">
        <v>131</v>
      </c>
      <c r="Z323" s="85" t="s">
        <v>554</v>
      </c>
      <c r="AA323" s="76"/>
      <c r="AB323" s="76"/>
      <c r="AC323" s="77"/>
      <c r="AD323" s="76"/>
      <c r="AE323" s="2"/>
      <c r="AF323" s="28"/>
    </row>
    <row r="324" spans="1:32" ht="14.25">
      <c r="A324" s="41"/>
      <c r="B324" s="23"/>
      <c r="C324" s="41"/>
      <c r="D324" s="41"/>
      <c r="V324" s="41"/>
      <c r="W324" s="15" t="s">
        <v>140</v>
      </c>
      <c r="X324" s="41"/>
      <c r="Y324" s="81" t="s">
        <v>131</v>
      </c>
      <c r="Z324" s="82" t="s">
        <v>612</v>
      </c>
      <c r="AA324" s="76"/>
      <c r="AB324" s="76"/>
      <c r="AC324" s="77"/>
      <c r="AD324" s="76"/>
      <c r="AE324" s="2"/>
      <c r="AF324" s="28"/>
    </row>
    <row r="325" spans="1:32" ht="14.25">
      <c r="A325" s="41"/>
      <c r="B325" s="23"/>
      <c r="C325" s="41"/>
      <c r="D325" s="41"/>
      <c r="V325" s="41"/>
      <c r="W325" s="15" t="s">
        <v>37</v>
      </c>
      <c r="X325" s="41"/>
      <c r="Y325" s="81" t="s">
        <v>131</v>
      </c>
      <c r="Z325" s="82" t="s">
        <v>670</v>
      </c>
      <c r="AA325" s="76"/>
      <c r="AB325" s="76"/>
      <c r="AC325" s="77"/>
      <c r="AD325" s="76"/>
      <c r="AE325" s="2"/>
      <c r="AF325" s="28"/>
    </row>
    <row r="326" spans="1:32" ht="14.25">
      <c r="A326" s="41"/>
      <c r="B326" s="23"/>
      <c r="C326" s="41"/>
      <c r="D326" s="41"/>
      <c r="V326" s="41"/>
      <c r="W326" s="15" t="s">
        <v>98</v>
      </c>
      <c r="X326" s="41"/>
      <c r="Y326" s="81" t="s">
        <v>131</v>
      </c>
      <c r="Z326" s="82" t="s">
        <v>730</v>
      </c>
      <c r="AA326" s="76"/>
      <c r="AB326" s="76"/>
      <c r="AC326" s="77"/>
      <c r="AD326" s="76"/>
      <c r="AE326" s="2"/>
      <c r="AF326" s="28"/>
    </row>
    <row r="327" spans="1:32" ht="14.25">
      <c r="A327" s="41"/>
      <c r="B327" s="23"/>
      <c r="C327" s="41"/>
      <c r="D327" s="41"/>
      <c r="V327" s="41"/>
      <c r="W327" s="15" t="s">
        <v>99</v>
      </c>
      <c r="X327" s="41"/>
      <c r="Y327" s="81" t="s">
        <v>25</v>
      </c>
      <c r="Z327" s="82" t="s">
        <v>800</v>
      </c>
      <c r="AA327" s="76"/>
      <c r="AB327" s="76"/>
      <c r="AC327" s="77"/>
      <c r="AD327" s="76"/>
      <c r="AE327" s="2"/>
      <c r="AF327" s="28"/>
    </row>
    <row r="328" spans="1:32" ht="14.25">
      <c r="A328" s="41"/>
      <c r="B328" s="23"/>
      <c r="C328" s="41"/>
      <c r="D328" s="41"/>
      <c r="V328" s="41"/>
      <c r="W328" s="15" t="s">
        <v>100</v>
      </c>
      <c r="X328" s="41"/>
      <c r="Y328" s="85" t="s">
        <v>25</v>
      </c>
      <c r="Z328" s="85" t="s">
        <v>863</v>
      </c>
      <c r="AA328" s="76"/>
      <c r="AB328" s="76"/>
      <c r="AC328" s="77"/>
      <c r="AD328" s="76"/>
      <c r="AE328" s="2"/>
      <c r="AF328" s="28"/>
    </row>
    <row r="329" spans="1:32" ht="14.25">
      <c r="A329" s="41"/>
      <c r="B329" s="23"/>
      <c r="C329" s="41"/>
      <c r="D329" s="41"/>
      <c r="V329" s="41"/>
      <c r="W329" s="15" t="s">
        <v>101</v>
      </c>
      <c r="X329" s="41"/>
      <c r="Y329" s="85" t="s">
        <v>25</v>
      </c>
      <c r="Z329" s="85" t="s">
        <v>925</v>
      </c>
      <c r="AA329" s="76"/>
      <c r="AB329" s="76"/>
      <c r="AC329" s="77"/>
      <c r="AD329" s="76"/>
      <c r="AE329" s="2"/>
      <c r="AF329" s="28"/>
    </row>
    <row r="330" spans="1:32" ht="14.25">
      <c r="A330" s="41"/>
      <c r="B330" s="23"/>
      <c r="C330" s="41"/>
      <c r="D330" s="41"/>
      <c r="V330" s="41"/>
      <c r="W330" s="15" t="s">
        <v>130</v>
      </c>
      <c r="X330" s="41"/>
      <c r="Y330" s="81" t="s">
        <v>25</v>
      </c>
      <c r="Z330" s="82" t="s">
        <v>985</v>
      </c>
      <c r="AA330" s="76"/>
      <c r="AB330" s="76"/>
      <c r="AC330" s="77"/>
      <c r="AD330" s="76"/>
      <c r="AE330" s="2"/>
      <c r="AF330" s="28"/>
    </row>
    <row r="331" spans="1:32" ht="14.25">
      <c r="A331" s="41"/>
      <c r="B331" s="23"/>
      <c r="C331" s="41"/>
      <c r="D331" s="41"/>
      <c r="V331" s="41"/>
      <c r="W331" s="15" t="s">
        <v>102</v>
      </c>
      <c r="X331" s="41"/>
      <c r="Y331" s="81" t="s">
        <v>25</v>
      </c>
      <c r="Z331" s="82" t="s">
        <v>1052</v>
      </c>
      <c r="AA331" s="76"/>
      <c r="AB331" s="76"/>
      <c r="AC331" s="77"/>
      <c r="AD331" s="76"/>
      <c r="AE331" s="2"/>
      <c r="AF331" s="28"/>
    </row>
    <row r="332" spans="1:32" ht="14.25">
      <c r="A332" s="41"/>
      <c r="B332" s="23"/>
      <c r="C332" s="41"/>
      <c r="D332" s="41"/>
      <c r="V332" s="41"/>
      <c r="W332" s="59" t="s">
        <v>55</v>
      </c>
      <c r="X332" s="41"/>
      <c r="Y332" s="81" t="s">
        <v>25</v>
      </c>
      <c r="Z332" s="82" t="s">
        <v>1117</v>
      </c>
      <c r="AA332" s="76"/>
      <c r="AB332" s="76"/>
      <c r="AC332" s="77"/>
      <c r="AD332" s="76"/>
      <c r="AE332" s="2"/>
      <c r="AF332" s="28"/>
    </row>
    <row r="333" spans="1:32" ht="14.25">
      <c r="A333" s="41"/>
      <c r="B333" s="23"/>
      <c r="C333" s="41"/>
      <c r="D333" s="41"/>
      <c r="V333" s="41"/>
      <c r="W333" s="15"/>
      <c r="X333" s="41"/>
      <c r="Y333" s="81" t="s">
        <v>25</v>
      </c>
      <c r="Z333" s="82" t="s">
        <v>1189</v>
      </c>
      <c r="AA333" s="76"/>
      <c r="AB333" s="76"/>
      <c r="AC333" s="77"/>
      <c r="AD333" s="76"/>
      <c r="AE333" s="2"/>
      <c r="AF333" s="28"/>
    </row>
    <row r="334" spans="1:32" ht="14.25">
      <c r="A334" s="41"/>
      <c r="B334" s="23"/>
      <c r="C334" s="41"/>
      <c r="D334" s="41"/>
      <c r="V334" s="41"/>
      <c r="W334" s="15"/>
      <c r="X334" s="41"/>
      <c r="Y334" s="81" t="s">
        <v>25</v>
      </c>
      <c r="Z334" s="82" t="s">
        <v>1255</v>
      </c>
      <c r="AA334" s="76"/>
      <c r="AB334" s="76"/>
      <c r="AC334" s="77"/>
      <c r="AD334" s="76"/>
      <c r="AE334" s="2"/>
      <c r="AF334" s="28"/>
    </row>
    <row r="335" spans="1:32" ht="14.25">
      <c r="A335" s="41"/>
      <c r="B335" s="23"/>
      <c r="C335" s="41"/>
      <c r="D335" s="41"/>
      <c r="V335" s="41"/>
      <c r="W335" s="15"/>
      <c r="X335" s="41"/>
      <c r="Y335" s="81" t="s">
        <v>28</v>
      </c>
      <c r="Z335" s="82" t="s">
        <v>1329</v>
      </c>
      <c r="AA335" s="76"/>
      <c r="AB335" s="76"/>
      <c r="AC335" s="77"/>
      <c r="AD335" s="76"/>
      <c r="AE335" s="2"/>
      <c r="AF335" s="28"/>
    </row>
    <row r="336" spans="1:32" ht="14.25">
      <c r="A336" s="41"/>
      <c r="B336" s="23"/>
      <c r="C336" s="41"/>
      <c r="D336" s="41"/>
      <c r="V336" s="41"/>
      <c r="W336" s="15"/>
      <c r="X336" s="41"/>
      <c r="Y336" s="81" t="s">
        <v>28</v>
      </c>
      <c r="Z336" s="82" t="s">
        <v>1383</v>
      </c>
      <c r="AA336" s="76"/>
      <c r="AB336" s="76"/>
      <c r="AC336" s="77"/>
      <c r="AD336" s="76"/>
      <c r="AE336" s="2"/>
      <c r="AF336" s="28"/>
    </row>
    <row r="337" spans="1:32" ht="14.25">
      <c r="A337" s="41"/>
      <c r="B337" s="23"/>
      <c r="C337" s="41"/>
      <c r="D337" s="41"/>
      <c r="V337" s="41"/>
      <c r="W337" s="15"/>
      <c r="X337" s="41"/>
      <c r="Y337" s="81" t="s">
        <v>28</v>
      </c>
      <c r="Z337" s="82" t="s">
        <v>1439</v>
      </c>
      <c r="AA337" s="76"/>
      <c r="AB337" s="76"/>
      <c r="AC337" s="77"/>
      <c r="AD337" s="76"/>
      <c r="AE337" s="2"/>
      <c r="AF337" s="28"/>
    </row>
    <row r="338" spans="1:32" ht="14.25">
      <c r="A338" s="41"/>
      <c r="B338" s="23"/>
      <c r="C338" s="41"/>
      <c r="D338" s="41"/>
      <c r="V338" s="41"/>
      <c r="W338" s="15"/>
      <c r="X338" s="41"/>
      <c r="Y338" s="81" t="s">
        <v>28</v>
      </c>
      <c r="Z338" s="82" t="s">
        <v>1492</v>
      </c>
      <c r="AA338" s="76"/>
      <c r="AB338" s="76"/>
      <c r="AC338" s="77"/>
      <c r="AD338" s="76"/>
      <c r="AE338" s="2"/>
      <c r="AF338" s="28"/>
    </row>
    <row r="339" spans="1:32" ht="14.25">
      <c r="A339" s="41"/>
      <c r="B339" s="23"/>
      <c r="C339" s="41"/>
      <c r="D339" s="41"/>
      <c r="V339" s="41"/>
      <c r="W339" s="15"/>
      <c r="X339" s="41"/>
      <c r="Y339" s="85" t="s">
        <v>38</v>
      </c>
      <c r="Z339" s="85" t="s">
        <v>1556</v>
      </c>
      <c r="AA339" s="76"/>
      <c r="AB339" s="76"/>
      <c r="AC339" s="77"/>
      <c r="AD339" s="76"/>
      <c r="AE339" s="2"/>
      <c r="AF339" s="28"/>
    </row>
    <row r="340" spans="1:32" ht="14.25">
      <c r="A340" s="41"/>
      <c r="B340" s="23"/>
      <c r="C340" s="41"/>
      <c r="D340" s="41"/>
      <c r="V340" s="41"/>
      <c r="W340" s="15"/>
      <c r="X340" s="41"/>
      <c r="Y340" s="85" t="s">
        <v>38</v>
      </c>
      <c r="Z340" s="85" t="s">
        <v>1624</v>
      </c>
      <c r="AA340" s="76"/>
      <c r="AB340" s="76"/>
      <c r="AC340" s="77"/>
      <c r="AD340" s="76"/>
      <c r="AE340" s="2"/>
      <c r="AF340" s="28"/>
    </row>
    <row r="341" spans="1:32" ht="14.25">
      <c r="A341" s="41"/>
      <c r="B341" s="23"/>
      <c r="C341" s="41"/>
      <c r="D341" s="41"/>
      <c r="V341" s="41"/>
      <c r="W341" s="15"/>
      <c r="X341" s="41"/>
      <c r="Y341" s="82" t="s">
        <v>38</v>
      </c>
      <c r="Z341" s="82" t="s">
        <v>1702</v>
      </c>
      <c r="AA341" s="76"/>
      <c r="AB341" s="76"/>
      <c r="AC341" s="77"/>
      <c r="AD341" s="76"/>
      <c r="AE341" s="2"/>
      <c r="AF341" s="28"/>
    </row>
    <row r="342" spans="1:32" ht="14.25">
      <c r="A342" s="41"/>
      <c r="B342" s="23"/>
      <c r="C342" s="41"/>
      <c r="D342" s="41"/>
      <c r="V342" s="41"/>
      <c r="W342" s="15"/>
      <c r="X342" s="41"/>
      <c r="Y342" s="82" t="s">
        <v>38</v>
      </c>
      <c r="Z342" s="82" t="s">
        <v>1761</v>
      </c>
      <c r="AA342" s="76"/>
      <c r="AB342" s="76"/>
      <c r="AC342" s="77"/>
      <c r="AD342" s="76"/>
      <c r="AE342" s="2"/>
      <c r="AF342" s="28"/>
    </row>
    <row r="343" spans="1:32" ht="14.25">
      <c r="A343" s="41"/>
      <c r="B343" s="23"/>
      <c r="C343" s="41"/>
      <c r="D343" s="41"/>
      <c r="V343" s="41"/>
      <c r="W343" s="15"/>
      <c r="X343" s="41"/>
      <c r="Y343" s="82" t="s">
        <v>38</v>
      </c>
      <c r="Z343" s="82" t="s">
        <v>1825</v>
      </c>
      <c r="AA343" s="76"/>
      <c r="AB343" s="76"/>
      <c r="AC343" s="77"/>
      <c r="AD343" s="76"/>
      <c r="AE343" s="2"/>
      <c r="AF343" s="28"/>
    </row>
    <row r="344" spans="1:32" ht="14.25">
      <c r="A344" s="41"/>
      <c r="B344" s="23"/>
      <c r="C344" s="41"/>
      <c r="D344" s="41"/>
      <c r="V344" s="41"/>
      <c r="W344" s="15"/>
      <c r="X344" s="41"/>
      <c r="Y344" s="82" t="s">
        <v>38</v>
      </c>
      <c r="Z344" s="82" t="s">
        <v>1883</v>
      </c>
      <c r="AA344" s="76"/>
      <c r="AB344" s="76"/>
      <c r="AC344" s="77"/>
      <c r="AD344" s="76"/>
      <c r="AE344" s="2"/>
      <c r="AF344" s="28"/>
    </row>
    <row r="345" spans="1:32" ht="14.25">
      <c r="A345" s="41"/>
      <c r="B345" s="23"/>
      <c r="C345" s="41"/>
      <c r="D345" s="41"/>
      <c r="V345" s="41"/>
      <c r="W345" s="15"/>
      <c r="X345" s="41"/>
      <c r="Y345" s="82" t="s">
        <v>11</v>
      </c>
      <c r="Z345" s="82" t="s">
        <v>1946</v>
      </c>
      <c r="AA345" s="76"/>
      <c r="AB345" s="76"/>
      <c r="AC345" s="77"/>
      <c r="AD345" s="76"/>
      <c r="AE345" s="2"/>
      <c r="AF345" s="28"/>
    </row>
    <row r="346" spans="1:32" ht="14.25">
      <c r="A346" s="41"/>
      <c r="B346" s="23"/>
      <c r="C346" s="41"/>
      <c r="D346" s="41"/>
      <c r="V346" s="41"/>
      <c r="W346" s="15"/>
      <c r="X346" s="41"/>
      <c r="Y346" s="82" t="s">
        <v>11</v>
      </c>
      <c r="Z346" s="82" t="s">
        <v>1989</v>
      </c>
      <c r="AA346" s="76"/>
      <c r="AB346" s="76"/>
      <c r="AC346" s="77"/>
      <c r="AD346" s="76"/>
      <c r="AE346" s="2"/>
      <c r="AF346" s="28"/>
    </row>
    <row r="347" spans="1:32" ht="14.25">
      <c r="A347" s="41"/>
      <c r="B347" s="23"/>
      <c r="C347" s="41"/>
      <c r="D347" s="41"/>
      <c r="V347" s="41"/>
      <c r="W347" s="15"/>
      <c r="X347" s="41"/>
      <c r="Y347" s="82" t="s">
        <v>11</v>
      </c>
      <c r="Z347" s="82" t="s">
        <v>2037</v>
      </c>
      <c r="AA347" s="76"/>
      <c r="AB347" s="76"/>
      <c r="AC347" s="77"/>
      <c r="AD347" s="76"/>
      <c r="AE347" s="2"/>
      <c r="AF347" s="28"/>
    </row>
    <row r="348" spans="1:32" ht="14.25">
      <c r="A348" s="41"/>
      <c r="B348" s="23"/>
      <c r="C348" s="41"/>
      <c r="D348" s="41"/>
      <c r="V348" s="41"/>
      <c r="W348" s="15"/>
      <c r="X348" s="41"/>
      <c r="Y348" s="82" t="s">
        <v>11</v>
      </c>
      <c r="Z348" s="82" t="s">
        <v>2105</v>
      </c>
      <c r="AA348" s="76"/>
      <c r="AB348" s="76"/>
      <c r="AC348" s="77"/>
      <c r="AD348" s="76"/>
      <c r="AE348" s="2"/>
      <c r="AF348" s="28"/>
    </row>
    <row r="349" spans="1:32" ht="14.25">
      <c r="A349" s="41"/>
      <c r="B349" s="23"/>
      <c r="C349" s="41"/>
      <c r="D349" s="41"/>
      <c r="V349" s="41"/>
      <c r="W349" s="15"/>
      <c r="X349" s="41"/>
      <c r="Y349" s="85"/>
      <c r="Z349" s="85"/>
      <c r="AA349" s="76"/>
      <c r="AB349" s="76"/>
      <c r="AC349" s="77"/>
      <c r="AD349" s="76"/>
      <c r="AE349" s="2"/>
      <c r="AF349" s="28"/>
    </row>
    <row r="350" spans="1:32" ht="14.25">
      <c r="A350" s="41"/>
      <c r="B350" s="23"/>
      <c r="C350" s="41"/>
      <c r="D350" s="41"/>
      <c r="V350" s="41"/>
      <c r="W350" s="15"/>
      <c r="X350" s="41"/>
      <c r="Y350" s="85"/>
      <c r="Z350" s="85"/>
      <c r="AA350" s="76"/>
      <c r="AB350" s="76"/>
      <c r="AC350" s="77"/>
      <c r="AD350" s="76"/>
      <c r="AE350" s="2"/>
      <c r="AF350" s="28"/>
    </row>
    <row r="351" spans="1:32" ht="14.25">
      <c r="A351" s="41"/>
      <c r="B351" s="23"/>
      <c r="C351" s="41"/>
      <c r="D351" s="41"/>
      <c r="V351" s="41"/>
      <c r="W351" s="15"/>
      <c r="X351" s="41"/>
      <c r="Y351" s="82"/>
      <c r="Z351" s="82"/>
      <c r="AA351" s="76"/>
      <c r="AB351" s="76"/>
      <c r="AC351" s="77"/>
      <c r="AD351" s="76"/>
      <c r="AE351" s="2"/>
      <c r="AF351" s="28"/>
    </row>
    <row r="352" spans="1:32" ht="14.25">
      <c r="A352" s="41"/>
      <c r="B352" s="23"/>
      <c r="C352" s="41"/>
      <c r="D352" s="41"/>
      <c r="V352" s="41"/>
      <c r="W352" s="15"/>
      <c r="X352" s="41"/>
      <c r="Y352" s="82"/>
      <c r="Z352" s="82"/>
      <c r="AA352" s="76"/>
      <c r="AB352" s="76"/>
      <c r="AC352" s="77"/>
      <c r="AD352" s="76"/>
      <c r="AE352" s="2"/>
      <c r="AF352" s="28"/>
    </row>
    <row r="353" spans="1:32" ht="14.25">
      <c r="A353" s="41"/>
      <c r="B353" s="23"/>
      <c r="C353" s="41"/>
      <c r="D353" s="41"/>
      <c r="V353" s="41"/>
      <c r="W353" s="15"/>
      <c r="X353" s="41"/>
      <c r="Y353" s="82"/>
      <c r="Z353" s="82"/>
      <c r="AA353" s="76"/>
      <c r="AB353" s="76"/>
      <c r="AC353" s="77"/>
      <c r="AD353" s="76"/>
      <c r="AE353" s="2"/>
      <c r="AF353" s="28"/>
    </row>
    <row r="354" spans="1:32" ht="14.25">
      <c r="A354" s="41"/>
      <c r="B354" s="23"/>
      <c r="C354" s="41"/>
      <c r="D354" s="41"/>
      <c r="V354" s="41"/>
      <c r="W354" s="15"/>
      <c r="X354" s="41"/>
      <c r="Y354" s="82"/>
      <c r="Z354" s="82"/>
      <c r="AA354" s="76"/>
      <c r="AB354" s="76"/>
      <c r="AC354" s="77"/>
      <c r="AD354" s="76"/>
      <c r="AE354" s="2"/>
      <c r="AF354" s="28"/>
    </row>
    <row r="355" spans="1:32" ht="14.25">
      <c r="A355" s="41"/>
      <c r="B355" s="23"/>
      <c r="C355" s="41"/>
      <c r="D355" s="41"/>
      <c r="V355" s="41"/>
      <c r="W355" s="15"/>
      <c r="X355" s="41"/>
      <c r="Y355" s="85"/>
      <c r="Z355" s="85"/>
      <c r="AA355" s="76"/>
      <c r="AB355" s="76"/>
      <c r="AC355" s="77"/>
      <c r="AD355" s="76"/>
      <c r="AE355" s="2"/>
      <c r="AF355" s="28"/>
    </row>
    <row r="356" spans="1:32" ht="14.25">
      <c r="A356" s="41"/>
      <c r="B356" s="23"/>
      <c r="C356" s="41"/>
      <c r="D356" s="41"/>
      <c r="V356" s="41"/>
      <c r="W356" s="15"/>
      <c r="X356" s="41"/>
      <c r="Y356" s="85"/>
      <c r="Z356" s="85"/>
      <c r="AA356" s="76"/>
      <c r="AB356" s="76"/>
      <c r="AC356" s="77"/>
      <c r="AD356" s="76"/>
      <c r="AE356" s="2"/>
      <c r="AF356" s="28"/>
    </row>
    <row r="357" spans="1:32" ht="14.25">
      <c r="A357" s="41"/>
      <c r="B357" s="23"/>
      <c r="C357" s="41"/>
      <c r="D357" s="41"/>
      <c r="V357" s="41"/>
      <c r="W357" s="15"/>
      <c r="X357" s="41"/>
      <c r="Y357" s="81"/>
      <c r="Z357" s="82"/>
      <c r="AA357" s="76"/>
      <c r="AB357" s="76"/>
      <c r="AC357" s="77"/>
      <c r="AD357" s="76"/>
      <c r="AE357" s="2"/>
      <c r="AF357" s="28"/>
    </row>
    <row r="358" spans="1:32" ht="14.25">
      <c r="A358" s="41"/>
      <c r="B358" s="23"/>
      <c r="C358" s="41"/>
      <c r="D358" s="41"/>
      <c r="V358" s="41"/>
      <c r="W358" s="15"/>
      <c r="X358" s="41"/>
      <c r="Y358" s="81"/>
      <c r="Z358" s="82"/>
      <c r="AA358" s="76"/>
      <c r="AB358" s="76"/>
      <c r="AC358" s="77"/>
      <c r="AD358" s="76"/>
      <c r="AE358" s="2"/>
      <c r="AF358" s="28"/>
    </row>
    <row r="359" spans="1:32" ht="14.25">
      <c r="A359" s="41"/>
      <c r="B359" s="23"/>
      <c r="C359" s="41"/>
      <c r="D359" s="41"/>
      <c r="V359" s="41"/>
      <c r="W359" s="15"/>
      <c r="X359" s="41"/>
      <c r="Y359" s="81"/>
      <c r="Z359" s="82"/>
      <c r="AA359" s="76"/>
      <c r="AB359" s="76"/>
      <c r="AC359" s="77"/>
      <c r="AD359" s="76"/>
      <c r="AE359" s="2"/>
      <c r="AF359" s="28"/>
    </row>
    <row r="360" spans="1:32" ht="14.25">
      <c r="A360" s="41"/>
      <c r="B360" s="23"/>
      <c r="C360" s="41"/>
      <c r="D360" s="41"/>
      <c r="V360" s="41"/>
      <c r="W360" s="15"/>
      <c r="X360" s="41"/>
      <c r="Y360" s="81"/>
      <c r="Z360" s="82"/>
      <c r="AA360" s="76"/>
      <c r="AB360" s="76"/>
      <c r="AC360" s="77"/>
      <c r="AD360" s="76"/>
      <c r="AE360" s="2"/>
      <c r="AF360" s="28"/>
    </row>
    <row r="361" spans="1:32" ht="14.25">
      <c r="A361" s="41"/>
      <c r="B361" s="23"/>
      <c r="C361" s="41"/>
      <c r="D361" s="41"/>
      <c r="V361" s="41"/>
      <c r="W361" s="15"/>
      <c r="X361" s="41"/>
      <c r="Y361" s="85"/>
      <c r="Z361" s="85"/>
      <c r="AA361" s="76"/>
      <c r="AB361" s="76"/>
      <c r="AC361" s="77"/>
      <c r="AD361" s="76"/>
      <c r="AE361" s="2"/>
      <c r="AF361" s="28"/>
    </row>
    <row r="362" spans="1:32" ht="14.25">
      <c r="A362" s="41"/>
      <c r="B362" s="23"/>
      <c r="C362" s="41"/>
      <c r="D362" s="41"/>
      <c r="V362" s="41"/>
      <c r="W362" s="15"/>
      <c r="X362" s="41"/>
      <c r="Y362" s="85"/>
      <c r="Z362" s="85"/>
      <c r="AA362" s="76"/>
      <c r="AB362" s="76"/>
      <c r="AC362" s="77"/>
      <c r="AD362" s="76"/>
      <c r="AE362" s="2"/>
      <c r="AF362" s="28"/>
    </row>
    <row r="363" spans="1:32" ht="14.25">
      <c r="A363" s="41"/>
      <c r="B363" s="23"/>
      <c r="C363" s="41"/>
      <c r="D363" s="41"/>
      <c r="V363" s="41"/>
      <c r="W363" s="15"/>
      <c r="X363" s="41"/>
      <c r="Y363" s="81"/>
      <c r="Z363" s="82"/>
      <c r="AA363" s="76"/>
      <c r="AB363" s="76"/>
      <c r="AC363" s="77"/>
      <c r="AD363" s="76"/>
      <c r="AE363" s="2"/>
      <c r="AF363" s="28"/>
    </row>
    <row r="364" spans="1:32" ht="14.25">
      <c r="A364" s="41"/>
      <c r="B364" s="23"/>
      <c r="C364" s="41"/>
      <c r="D364" s="41"/>
      <c r="V364" s="41"/>
      <c r="W364" s="15"/>
      <c r="X364" s="41"/>
      <c r="Y364" s="81"/>
      <c r="Z364" s="82"/>
      <c r="AA364" s="76"/>
      <c r="AB364" s="76"/>
      <c r="AC364" s="77"/>
      <c r="AD364" s="76"/>
      <c r="AE364" s="2"/>
      <c r="AF364" s="28"/>
    </row>
    <row r="365" spans="1:32" ht="14.25">
      <c r="A365" s="41"/>
      <c r="B365" s="23"/>
      <c r="C365" s="41"/>
      <c r="D365" s="41"/>
      <c r="V365" s="41"/>
      <c r="W365" s="15"/>
      <c r="X365" s="41"/>
      <c r="Y365" s="81"/>
      <c r="Z365" s="82"/>
      <c r="AA365" s="76"/>
      <c r="AB365" s="76"/>
      <c r="AC365" s="77"/>
      <c r="AD365" s="76"/>
      <c r="AE365" s="2"/>
      <c r="AF365" s="28"/>
    </row>
    <row r="366" spans="1:32" ht="14.25">
      <c r="A366" s="41"/>
      <c r="B366" s="23"/>
      <c r="C366" s="41"/>
      <c r="D366" s="41"/>
      <c r="V366" s="41"/>
      <c r="W366" s="15"/>
      <c r="X366" s="41"/>
      <c r="Y366" s="81"/>
      <c r="Z366" s="82"/>
      <c r="AA366" s="76"/>
      <c r="AB366" s="76"/>
      <c r="AC366" s="77"/>
      <c r="AD366" s="76"/>
      <c r="AE366" s="2"/>
      <c r="AF366" s="28"/>
    </row>
    <row r="367" spans="1:32" ht="14.25">
      <c r="A367" s="41"/>
      <c r="B367" s="23"/>
      <c r="C367" s="41"/>
      <c r="D367" s="41"/>
      <c r="V367" s="41"/>
      <c r="W367" s="15"/>
      <c r="X367" s="41"/>
      <c r="Y367" s="81"/>
      <c r="Z367" s="82"/>
      <c r="AA367" s="76"/>
      <c r="AB367" s="76"/>
      <c r="AC367" s="77"/>
      <c r="AD367" s="76"/>
      <c r="AE367" s="2"/>
      <c r="AF367" s="28"/>
    </row>
    <row r="368" spans="1:32" ht="14.25">
      <c r="A368" s="41"/>
      <c r="B368" s="23"/>
      <c r="C368" s="41"/>
      <c r="D368" s="41"/>
      <c r="V368" s="41"/>
      <c r="W368" s="15"/>
      <c r="X368" s="41"/>
      <c r="Y368" s="81"/>
      <c r="Z368" s="82"/>
      <c r="AA368" s="76"/>
      <c r="AB368" s="76"/>
      <c r="AC368" s="77"/>
      <c r="AD368" s="76"/>
      <c r="AE368" s="2"/>
      <c r="AF368" s="28"/>
    </row>
    <row r="369" spans="1:32" ht="14.25">
      <c r="A369" s="41"/>
      <c r="B369" s="23"/>
      <c r="C369" s="41"/>
      <c r="D369" s="41"/>
      <c r="V369" s="41"/>
      <c r="W369" s="15"/>
      <c r="X369" s="41"/>
      <c r="Y369" s="81"/>
      <c r="Z369" s="82"/>
      <c r="AA369" s="76"/>
      <c r="AB369" s="76"/>
      <c r="AC369" s="77"/>
      <c r="AD369" s="76"/>
      <c r="AE369" s="2"/>
      <c r="AF369" s="28"/>
    </row>
    <row r="370" spans="1:32" ht="14.25">
      <c r="A370" s="41"/>
      <c r="B370" s="23"/>
      <c r="C370" s="41"/>
      <c r="D370" s="41"/>
      <c r="V370" s="41"/>
      <c r="W370" s="15"/>
      <c r="X370" s="41"/>
      <c r="Y370" s="81"/>
      <c r="Z370" s="82"/>
      <c r="AA370" s="76"/>
      <c r="AB370" s="76"/>
      <c r="AC370" s="77"/>
      <c r="AD370" s="76"/>
      <c r="AE370" s="2"/>
      <c r="AF370" s="28"/>
    </row>
    <row r="371" spans="1:32" ht="14.25">
      <c r="A371" s="41"/>
      <c r="B371" s="23"/>
      <c r="C371" s="41"/>
      <c r="D371" s="41"/>
      <c r="V371" s="41"/>
      <c r="W371" s="15"/>
      <c r="X371" s="41"/>
      <c r="Y371" s="85"/>
      <c r="Z371" s="85"/>
      <c r="AA371" s="76"/>
      <c r="AB371" s="76"/>
      <c r="AC371" s="77"/>
      <c r="AD371" s="76"/>
      <c r="AE371" s="2"/>
      <c r="AF371" s="28"/>
    </row>
    <row r="372" spans="1:32" ht="14.25">
      <c r="A372" s="41"/>
      <c r="B372" s="23"/>
      <c r="C372" s="41"/>
      <c r="D372" s="41"/>
      <c r="V372" s="41"/>
      <c r="W372" s="15"/>
      <c r="X372" s="41"/>
      <c r="Y372" s="85"/>
      <c r="Z372" s="85"/>
      <c r="AA372" s="76"/>
      <c r="AB372" s="76"/>
      <c r="AC372" s="77"/>
      <c r="AD372" s="76"/>
      <c r="AE372" s="2"/>
      <c r="AF372" s="28"/>
    </row>
    <row r="373" spans="1:32" ht="14.25">
      <c r="A373" s="41"/>
      <c r="B373" s="23"/>
      <c r="C373" s="41"/>
      <c r="D373" s="41"/>
      <c r="V373" s="41"/>
      <c r="W373" s="15"/>
      <c r="X373" s="41"/>
      <c r="Y373" s="81"/>
      <c r="Z373" s="82"/>
      <c r="AA373" s="76"/>
      <c r="AB373" s="76"/>
      <c r="AC373" s="77"/>
      <c r="AD373" s="76"/>
      <c r="AE373" s="2"/>
      <c r="AF373" s="28"/>
    </row>
    <row r="374" spans="1:32" ht="14.25">
      <c r="A374" s="41"/>
      <c r="B374" s="23"/>
      <c r="C374" s="41"/>
      <c r="D374" s="41"/>
      <c r="V374" s="41"/>
      <c r="W374" s="15"/>
      <c r="X374" s="41"/>
      <c r="Y374" s="81"/>
      <c r="Z374" s="82"/>
      <c r="AA374" s="76"/>
      <c r="AB374" s="76"/>
      <c r="AC374" s="77"/>
      <c r="AD374" s="76"/>
      <c r="AE374" s="2"/>
      <c r="AF374" s="28"/>
    </row>
    <row r="375" spans="1:32" ht="14.25">
      <c r="A375" s="41"/>
      <c r="B375" s="23"/>
      <c r="C375" s="41"/>
      <c r="D375" s="41"/>
      <c r="V375" s="41"/>
      <c r="W375" s="15"/>
      <c r="X375" s="41"/>
      <c r="Y375" s="81"/>
      <c r="Z375" s="82"/>
      <c r="AA375" s="76"/>
      <c r="AB375" s="76"/>
      <c r="AC375" s="77"/>
      <c r="AD375" s="76"/>
      <c r="AE375" s="2"/>
      <c r="AF375" s="28"/>
    </row>
    <row r="376" spans="1:32" ht="14.25">
      <c r="A376" s="41"/>
      <c r="B376" s="23"/>
      <c r="C376" s="41"/>
      <c r="D376" s="41"/>
      <c r="V376" s="41"/>
      <c r="W376" s="15"/>
      <c r="X376" s="41"/>
      <c r="Y376" s="81"/>
      <c r="Z376" s="82"/>
      <c r="AA376" s="76"/>
      <c r="AB376" s="76"/>
      <c r="AC376" s="77"/>
      <c r="AD376" s="76"/>
      <c r="AE376" s="2"/>
      <c r="AF376" s="28"/>
    </row>
    <row r="377" spans="1:32" ht="14.25">
      <c r="A377" s="41"/>
      <c r="B377" s="23"/>
      <c r="C377" s="41"/>
      <c r="D377" s="41"/>
      <c r="V377" s="41"/>
      <c r="W377" s="15"/>
      <c r="X377" s="41"/>
      <c r="Y377" s="85"/>
      <c r="Z377" s="85"/>
      <c r="AA377" s="76"/>
      <c r="AB377" s="76"/>
      <c r="AC377" s="77"/>
      <c r="AD377" s="76"/>
      <c r="AE377" s="2"/>
      <c r="AF377" s="28"/>
    </row>
    <row r="378" spans="1:32" ht="14.25">
      <c r="A378" s="41"/>
      <c r="B378" s="23"/>
      <c r="C378" s="41"/>
      <c r="D378" s="41"/>
      <c r="V378" s="41"/>
      <c r="W378" s="15"/>
      <c r="X378" s="41"/>
      <c r="Y378" s="85"/>
      <c r="Z378" s="85"/>
      <c r="AA378" s="76"/>
      <c r="AB378" s="76"/>
      <c r="AC378" s="77"/>
      <c r="AD378" s="76"/>
      <c r="AE378" s="2"/>
      <c r="AF378" s="28"/>
    </row>
    <row r="379" spans="1:32" ht="14.25">
      <c r="A379" s="41"/>
      <c r="B379" s="23"/>
      <c r="C379" s="41"/>
      <c r="D379" s="41"/>
      <c r="V379" s="41"/>
      <c r="W379" s="15"/>
      <c r="X379" s="41"/>
      <c r="Y379" s="81"/>
      <c r="Z379" s="82"/>
      <c r="AA379" s="76"/>
      <c r="AB379" s="76"/>
      <c r="AC379" s="77"/>
      <c r="AD379" s="76"/>
      <c r="AE379" s="2"/>
      <c r="AF379" s="28"/>
    </row>
    <row r="380" spans="1:32" ht="14.25">
      <c r="A380" s="41"/>
      <c r="B380" s="23"/>
      <c r="C380" s="41"/>
      <c r="D380" s="41"/>
      <c r="V380" s="41"/>
      <c r="W380" s="15"/>
      <c r="X380" s="41"/>
      <c r="Y380" s="81"/>
      <c r="Z380" s="82"/>
      <c r="AA380" s="76"/>
      <c r="AB380" s="76"/>
      <c r="AC380" s="77"/>
      <c r="AD380" s="76"/>
      <c r="AE380" s="2"/>
      <c r="AF380" s="28"/>
    </row>
    <row r="381" spans="1:32" ht="14.25">
      <c r="A381" s="41"/>
      <c r="B381" s="23"/>
      <c r="C381" s="41"/>
      <c r="D381" s="41"/>
      <c r="V381" s="41"/>
      <c r="W381" s="15"/>
      <c r="X381" s="41"/>
      <c r="Y381" s="81"/>
      <c r="Z381" s="82"/>
      <c r="AA381" s="76"/>
      <c r="AB381" s="76"/>
      <c r="AC381" s="77"/>
      <c r="AD381" s="76"/>
      <c r="AE381" s="2"/>
      <c r="AF381" s="28"/>
    </row>
    <row r="382" spans="1:32" ht="14.25">
      <c r="A382" s="41"/>
      <c r="B382" s="23"/>
      <c r="C382" s="41"/>
      <c r="D382" s="41"/>
      <c r="V382" s="41"/>
      <c r="W382" s="15"/>
      <c r="X382" s="41"/>
      <c r="Y382" s="81"/>
      <c r="Z382" s="82"/>
      <c r="AA382" s="76"/>
      <c r="AB382" s="76"/>
      <c r="AC382" s="77"/>
      <c r="AD382" s="76"/>
      <c r="AE382" s="2"/>
      <c r="AF382" s="28"/>
    </row>
    <row r="383" spans="1:32" ht="14.25">
      <c r="A383" s="41"/>
      <c r="B383" s="23"/>
      <c r="C383" s="41"/>
      <c r="D383" s="41"/>
      <c r="V383" s="41"/>
      <c r="W383" s="15"/>
      <c r="X383" s="41"/>
      <c r="Y383" s="81"/>
      <c r="Z383" s="82"/>
      <c r="AA383" s="76"/>
      <c r="AB383" s="76"/>
      <c r="AC383" s="77"/>
      <c r="AD383" s="76"/>
      <c r="AE383" s="2"/>
      <c r="AF383" s="28"/>
    </row>
    <row r="384" spans="1:32" ht="14.25">
      <c r="A384" s="41"/>
      <c r="B384" s="23"/>
      <c r="C384" s="41"/>
      <c r="D384" s="41"/>
      <c r="V384" s="41"/>
      <c r="W384" s="15"/>
      <c r="X384" s="41"/>
      <c r="Y384" s="81"/>
      <c r="Z384" s="82"/>
      <c r="AA384" s="76"/>
      <c r="AB384" s="76"/>
      <c r="AC384" s="77"/>
      <c r="AD384" s="76"/>
      <c r="AE384" s="2"/>
      <c r="AF384" s="28"/>
    </row>
    <row r="385" spans="1:32" ht="14.25">
      <c r="A385" s="41"/>
      <c r="B385" s="23"/>
      <c r="C385" s="41"/>
      <c r="D385" s="41"/>
      <c r="V385" s="41"/>
      <c r="W385" s="15"/>
      <c r="X385" s="41"/>
      <c r="Y385" s="81"/>
      <c r="Z385" s="82"/>
      <c r="AA385" s="76"/>
      <c r="AB385" s="76"/>
      <c r="AC385" s="77"/>
      <c r="AD385" s="76"/>
      <c r="AE385" s="2"/>
      <c r="AF385" s="28"/>
    </row>
    <row r="386" spans="1:32" ht="14.25">
      <c r="A386" s="41"/>
      <c r="B386" s="23"/>
      <c r="C386" s="41"/>
      <c r="D386" s="41"/>
      <c r="V386" s="41"/>
      <c r="W386" s="15"/>
      <c r="X386" s="41"/>
      <c r="Y386" s="81"/>
      <c r="Z386" s="82"/>
      <c r="AA386" s="76"/>
      <c r="AB386" s="76"/>
      <c r="AC386" s="77"/>
      <c r="AD386" s="76"/>
      <c r="AE386" s="2"/>
      <c r="AF386" s="28"/>
    </row>
    <row r="387" spans="1:32" ht="14.25">
      <c r="A387" s="41"/>
      <c r="B387" s="23"/>
      <c r="C387" s="41"/>
      <c r="D387" s="41"/>
      <c r="V387" s="41"/>
      <c r="W387" s="15"/>
      <c r="X387" s="41"/>
      <c r="Y387" s="81"/>
      <c r="Z387" s="82"/>
      <c r="AA387" s="76"/>
      <c r="AB387" s="76"/>
      <c r="AC387" s="77"/>
      <c r="AD387" s="76"/>
      <c r="AE387" s="2"/>
      <c r="AF387" s="28"/>
    </row>
    <row r="388" spans="1:32" ht="14.25">
      <c r="A388" s="41"/>
      <c r="B388" s="23"/>
      <c r="C388" s="41"/>
      <c r="D388" s="41"/>
      <c r="V388" s="41"/>
      <c r="W388" s="15"/>
      <c r="X388" s="41"/>
      <c r="Y388" s="81"/>
      <c r="Z388" s="82"/>
      <c r="AA388" s="76"/>
      <c r="AB388" s="76"/>
      <c r="AC388" s="77"/>
      <c r="AD388" s="76"/>
      <c r="AE388" s="2"/>
      <c r="AF388" s="28"/>
    </row>
    <row r="389" spans="1:32" ht="14.25">
      <c r="A389" s="41"/>
      <c r="B389" s="23"/>
      <c r="C389" s="41"/>
      <c r="D389" s="41"/>
      <c r="V389" s="41"/>
      <c r="W389" s="15"/>
      <c r="X389" s="41"/>
      <c r="Y389" s="85"/>
      <c r="Z389" s="85"/>
      <c r="AA389" s="76"/>
      <c r="AB389" s="76"/>
      <c r="AC389" s="77"/>
      <c r="AD389" s="76"/>
      <c r="AE389" s="2"/>
      <c r="AF389" s="28"/>
    </row>
    <row r="390" spans="1:32" ht="14.25">
      <c r="A390" s="41"/>
      <c r="B390" s="23"/>
      <c r="C390" s="41"/>
      <c r="D390" s="41"/>
      <c r="V390" s="41"/>
      <c r="W390" s="15"/>
      <c r="X390" s="41"/>
      <c r="Y390" s="85"/>
      <c r="Z390" s="85"/>
      <c r="AA390" s="76"/>
      <c r="AB390" s="76"/>
      <c r="AC390" s="77"/>
      <c r="AD390" s="76"/>
      <c r="AE390" s="2"/>
      <c r="AF390" s="28"/>
    </row>
    <row r="391" spans="1:32" ht="14.25">
      <c r="A391" s="41"/>
      <c r="B391" s="23"/>
      <c r="C391" s="41"/>
      <c r="D391" s="41"/>
      <c r="V391" s="41"/>
      <c r="W391" s="15"/>
      <c r="X391" s="41"/>
      <c r="Y391" s="81"/>
      <c r="Z391" s="82"/>
      <c r="AA391" s="76"/>
      <c r="AB391" s="76"/>
      <c r="AC391" s="77"/>
      <c r="AD391" s="76"/>
      <c r="AE391" s="2"/>
      <c r="AF391" s="28"/>
    </row>
    <row r="392" spans="1:32" ht="14.25">
      <c r="A392" s="41"/>
      <c r="B392" s="23"/>
      <c r="C392" s="41"/>
      <c r="D392" s="41"/>
      <c r="V392" s="41"/>
      <c r="W392" s="15"/>
      <c r="X392" s="41"/>
      <c r="Y392" s="81"/>
      <c r="Z392" s="82"/>
      <c r="AA392" s="76"/>
      <c r="AB392" s="76"/>
      <c r="AC392" s="77"/>
      <c r="AD392" s="76"/>
      <c r="AE392" s="2"/>
      <c r="AF392" s="28"/>
    </row>
    <row r="393" spans="1:32" ht="14.25">
      <c r="A393" s="41"/>
      <c r="B393" s="23"/>
      <c r="C393" s="41"/>
      <c r="D393" s="41"/>
      <c r="V393" s="41"/>
      <c r="W393" s="15"/>
      <c r="X393" s="41"/>
      <c r="Y393" s="81"/>
      <c r="Z393" s="82"/>
      <c r="AA393" s="76"/>
      <c r="AB393" s="76"/>
      <c r="AC393" s="77"/>
      <c r="AD393" s="76"/>
      <c r="AE393" s="2"/>
      <c r="AF393" s="28"/>
    </row>
    <row r="394" spans="1:32" ht="14.25">
      <c r="A394" s="41"/>
      <c r="B394" s="23"/>
      <c r="C394" s="41"/>
      <c r="D394" s="41"/>
      <c r="V394" s="41"/>
      <c r="W394" s="15"/>
      <c r="X394" s="41"/>
      <c r="Y394" s="81"/>
      <c r="Z394" s="82"/>
      <c r="AA394" s="76"/>
      <c r="AB394" s="76"/>
      <c r="AC394" s="77"/>
      <c r="AD394" s="76"/>
      <c r="AE394" s="2"/>
      <c r="AF394" s="28"/>
    </row>
    <row r="395" spans="1:32" ht="14.25">
      <c r="A395" s="41"/>
      <c r="B395" s="23"/>
      <c r="C395" s="41"/>
      <c r="D395" s="41"/>
      <c r="V395" s="41"/>
      <c r="W395" s="15"/>
      <c r="X395" s="41"/>
      <c r="Y395" s="81"/>
      <c r="Z395" s="82"/>
      <c r="AA395" s="76"/>
      <c r="AB395" s="76"/>
      <c r="AC395" s="77"/>
      <c r="AD395" s="76"/>
      <c r="AE395" s="2"/>
      <c r="AF395" s="28"/>
    </row>
    <row r="396" spans="1:32" ht="14.25">
      <c r="A396" s="41"/>
      <c r="B396" s="23"/>
      <c r="C396" s="41"/>
      <c r="D396" s="41"/>
      <c r="V396" s="41"/>
      <c r="W396" s="15"/>
      <c r="X396" s="41"/>
      <c r="Y396" s="81"/>
      <c r="Z396" s="82"/>
      <c r="AA396" s="76"/>
      <c r="AB396" s="76"/>
      <c r="AC396" s="77"/>
      <c r="AD396" s="76"/>
      <c r="AE396" s="2"/>
      <c r="AF396" s="28"/>
    </row>
    <row r="397" spans="1:32" ht="14.25">
      <c r="A397" s="41"/>
      <c r="B397" s="23"/>
      <c r="C397" s="41"/>
      <c r="D397" s="41"/>
      <c r="V397" s="41"/>
      <c r="W397" s="15"/>
      <c r="X397" s="41"/>
      <c r="Y397" s="81"/>
      <c r="Z397" s="82"/>
      <c r="AA397" s="76"/>
      <c r="AB397" s="76"/>
      <c r="AC397" s="77"/>
      <c r="AD397" s="76"/>
      <c r="AE397" s="2"/>
      <c r="AF397" s="28"/>
    </row>
    <row r="398" spans="1:32" ht="14.25">
      <c r="A398" s="41"/>
      <c r="B398" s="23"/>
      <c r="C398" s="41"/>
      <c r="D398" s="41"/>
      <c r="V398" s="41"/>
      <c r="W398" s="15"/>
      <c r="X398" s="41"/>
      <c r="Y398" s="81"/>
      <c r="Z398" s="82"/>
      <c r="AA398" s="76"/>
      <c r="AB398" s="76"/>
      <c r="AC398" s="77"/>
      <c r="AD398" s="76"/>
      <c r="AE398" s="2"/>
      <c r="AF398" s="28"/>
    </row>
    <row r="399" spans="1:32" ht="14.25">
      <c r="A399" s="41"/>
      <c r="B399" s="23"/>
      <c r="C399" s="41"/>
      <c r="D399" s="41"/>
      <c r="V399" s="41"/>
      <c r="W399" s="15"/>
      <c r="X399" s="41"/>
      <c r="Y399" s="85"/>
      <c r="Z399" s="85"/>
      <c r="AA399" s="76"/>
      <c r="AB399" s="76"/>
      <c r="AC399" s="77"/>
      <c r="AD399" s="76"/>
      <c r="AE399" s="2"/>
      <c r="AF399" s="28"/>
    </row>
    <row r="400" spans="1:32" ht="14.25">
      <c r="A400" s="41"/>
      <c r="B400" s="23"/>
      <c r="C400" s="41"/>
      <c r="D400" s="41"/>
      <c r="V400" s="41"/>
      <c r="W400" s="15"/>
      <c r="X400" s="41"/>
      <c r="Y400" s="85"/>
      <c r="Z400" s="85"/>
      <c r="AA400" s="76"/>
      <c r="AB400" s="76"/>
      <c r="AC400" s="77"/>
      <c r="AD400" s="76"/>
      <c r="AE400" s="2"/>
      <c r="AF400" s="28"/>
    </row>
    <row r="401" spans="1:32" ht="14.25">
      <c r="A401" s="41"/>
      <c r="B401" s="23"/>
      <c r="C401" s="41"/>
      <c r="D401" s="41"/>
      <c r="V401" s="41"/>
      <c r="W401" s="15"/>
      <c r="X401" s="41"/>
      <c r="Y401" s="81"/>
      <c r="Z401" s="82"/>
      <c r="AA401" s="76"/>
      <c r="AB401" s="76"/>
      <c r="AC401" s="77"/>
      <c r="AD401" s="76"/>
      <c r="AE401" s="2"/>
      <c r="AF401" s="28"/>
    </row>
    <row r="402" spans="1:32" ht="14.25">
      <c r="A402" s="41"/>
      <c r="B402" s="23"/>
      <c r="C402" s="41"/>
      <c r="D402" s="41"/>
      <c r="V402" s="41"/>
      <c r="W402" s="15"/>
      <c r="X402" s="41"/>
      <c r="Y402" s="81"/>
      <c r="Z402" s="82"/>
      <c r="AA402" s="76"/>
      <c r="AB402" s="76"/>
      <c r="AC402" s="77"/>
      <c r="AD402" s="76"/>
      <c r="AE402" s="2"/>
      <c r="AF402" s="28"/>
    </row>
    <row r="403" spans="1:32" ht="14.25">
      <c r="A403" s="41"/>
      <c r="B403" s="23"/>
      <c r="C403" s="41"/>
      <c r="D403" s="41"/>
      <c r="V403" s="41"/>
      <c r="W403" s="15"/>
      <c r="X403" s="41"/>
      <c r="Y403" s="81"/>
      <c r="Z403" s="82"/>
      <c r="AA403" s="76"/>
      <c r="AB403" s="76"/>
      <c r="AC403" s="77"/>
      <c r="AD403" s="76"/>
      <c r="AE403" s="2"/>
      <c r="AF403" s="28"/>
    </row>
    <row r="404" spans="1:32" ht="14.25">
      <c r="A404" s="41"/>
      <c r="B404" s="23"/>
      <c r="C404" s="41"/>
      <c r="D404" s="41"/>
      <c r="V404" s="41"/>
      <c r="W404" s="15"/>
      <c r="X404" s="41"/>
      <c r="Y404" s="81"/>
      <c r="Z404" s="82"/>
      <c r="AA404" s="76"/>
      <c r="AB404" s="76"/>
      <c r="AC404" s="77"/>
      <c r="AD404" s="76"/>
      <c r="AE404" s="2"/>
      <c r="AF404" s="28"/>
    </row>
    <row r="405" spans="1:32" ht="14.25">
      <c r="A405" s="41"/>
      <c r="B405" s="23"/>
      <c r="C405" s="41"/>
      <c r="D405" s="41"/>
      <c r="V405" s="41"/>
      <c r="W405" s="15"/>
      <c r="X405" s="41"/>
      <c r="Y405" s="81"/>
      <c r="Z405" s="82"/>
      <c r="AA405" s="76"/>
      <c r="AB405" s="76"/>
      <c r="AC405" s="77"/>
      <c r="AD405" s="76"/>
      <c r="AE405" s="2"/>
      <c r="AF405" s="28"/>
    </row>
    <row r="406" spans="1:32" ht="14.25">
      <c r="A406" s="41"/>
      <c r="B406" s="23"/>
      <c r="C406" s="41"/>
      <c r="D406" s="41"/>
      <c r="V406" s="41"/>
      <c r="W406" s="15"/>
      <c r="X406" s="41"/>
      <c r="Y406" s="81"/>
      <c r="Z406" s="82"/>
      <c r="AA406" s="76"/>
      <c r="AB406" s="76"/>
      <c r="AC406" s="77"/>
      <c r="AD406" s="76"/>
      <c r="AE406" s="2"/>
      <c r="AF406" s="28"/>
    </row>
    <row r="407" spans="1:32" ht="14.25">
      <c r="A407" s="41"/>
      <c r="B407" s="23"/>
      <c r="C407" s="41"/>
      <c r="D407" s="41"/>
      <c r="V407" s="41"/>
      <c r="W407" s="15"/>
      <c r="X407" s="41"/>
      <c r="Y407" s="81"/>
      <c r="Z407" s="82"/>
      <c r="AA407" s="76"/>
      <c r="AB407" s="76"/>
      <c r="AC407" s="77"/>
      <c r="AD407" s="76"/>
      <c r="AE407" s="2"/>
      <c r="AF407" s="28"/>
    </row>
    <row r="408" spans="1:32" ht="14.25">
      <c r="A408" s="41"/>
      <c r="B408" s="23"/>
      <c r="C408" s="41"/>
      <c r="D408" s="41"/>
      <c r="V408" s="41"/>
      <c r="W408" s="15"/>
      <c r="X408" s="41"/>
      <c r="Y408" s="81"/>
      <c r="Z408" s="82"/>
      <c r="AA408" s="76"/>
      <c r="AB408" s="76"/>
      <c r="AC408" s="77"/>
      <c r="AD408" s="76"/>
      <c r="AE408" s="2"/>
      <c r="AF408" s="28"/>
    </row>
    <row r="409" spans="1:32" ht="14.25">
      <c r="A409" s="41"/>
      <c r="B409" s="23"/>
      <c r="C409" s="41"/>
      <c r="D409" s="41"/>
      <c r="V409" s="41"/>
      <c r="W409" s="15"/>
      <c r="X409" s="41"/>
      <c r="Y409" s="81"/>
      <c r="Z409" s="82"/>
      <c r="AA409" s="76"/>
      <c r="AB409" s="76"/>
      <c r="AC409" s="77"/>
      <c r="AD409" s="76"/>
      <c r="AE409" s="2"/>
      <c r="AF409" s="28"/>
    </row>
    <row r="410" spans="1:32" ht="14.25">
      <c r="A410" s="41"/>
      <c r="B410" s="23"/>
      <c r="C410" s="41"/>
      <c r="D410" s="41"/>
      <c r="V410" s="41"/>
      <c r="W410" s="15"/>
      <c r="X410" s="41"/>
      <c r="Y410" s="81"/>
      <c r="Z410" s="82"/>
      <c r="AA410" s="76"/>
      <c r="AB410" s="76"/>
      <c r="AC410" s="77"/>
      <c r="AD410" s="76"/>
      <c r="AE410" s="2"/>
      <c r="AF410" s="28"/>
    </row>
    <row r="411" spans="1:32" ht="14.25">
      <c r="A411" s="41"/>
      <c r="B411" s="23"/>
      <c r="C411" s="41"/>
      <c r="D411" s="41"/>
      <c r="V411" s="41"/>
      <c r="W411" s="15"/>
      <c r="X411" s="41"/>
      <c r="Y411" s="85"/>
      <c r="Z411" s="85"/>
      <c r="AA411" s="76"/>
      <c r="AB411" s="76"/>
      <c r="AC411" s="77"/>
      <c r="AD411" s="76"/>
      <c r="AE411" s="2"/>
      <c r="AF411" s="28"/>
    </row>
    <row r="412" spans="1:32" ht="14.25">
      <c r="A412" s="41"/>
      <c r="B412" s="23"/>
      <c r="C412" s="41"/>
      <c r="D412" s="41"/>
      <c r="V412" s="41"/>
      <c r="W412" s="15"/>
      <c r="X412" s="41"/>
      <c r="Y412" s="85"/>
      <c r="Z412" s="85"/>
      <c r="AA412" s="76"/>
      <c r="AB412" s="76"/>
      <c r="AC412" s="77"/>
      <c r="AD412" s="76"/>
      <c r="AE412" s="2"/>
      <c r="AF412" s="28"/>
    </row>
    <row r="413" spans="1:32" ht="14.25">
      <c r="A413" s="41"/>
      <c r="B413" s="23"/>
      <c r="C413" s="41"/>
      <c r="D413" s="41"/>
      <c r="V413" s="41"/>
      <c r="W413" s="15"/>
      <c r="X413" s="41"/>
      <c r="Y413" s="82"/>
      <c r="Z413" s="82"/>
      <c r="AA413" s="76"/>
      <c r="AB413" s="76"/>
      <c r="AC413" s="77"/>
      <c r="AD413" s="76"/>
      <c r="AE413" s="2"/>
      <c r="AF413" s="28"/>
    </row>
    <row r="414" spans="1:32" ht="14.25">
      <c r="A414" s="41"/>
      <c r="B414" s="23"/>
      <c r="C414" s="41"/>
      <c r="D414" s="41"/>
      <c r="V414" s="41"/>
      <c r="W414" s="15"/>
      <c r="X414" s="41"/>
      <c r="Y414" s="82"/>
      <c r="Z414" s="82"/>
      <c r="AA414" s="76"/>
      <c r="AB414" s="76"/>
      <c r="AC414" s="77"/>
      <c r="AD414" s="76"/>
      <c r="AE414" s="2"/>
      <c r="AF414" s="28"/>
    </row>
    <row r="415" spans="1:32" ht="14.25">
      <c r="A415" s="41"/>
      <c r="B415" s="23"/>
      <c r="C415" s="41"/>
      <c r="D415" s="41"/>
      <c r="V415" s="41"/>
      <c r="W415" s="15"/>
      <c r="X415" s="41"/>
      <c r="Y415" s="82"/>
      <c r="Z415" s="82"/>
      <c r="AA415" s="76"/>
      <c r="AB415" s="76"/>
      <c r="AC415" s="77"/>
      <c r="AD415" s="76"/>
      <c r="AE415" s="2"/>
      <c r="AF415" s="28"/>
    </row>
    <row r="416" spans="1:32" ht="14.25">
      <c r="A416" s="41"/>
      <c r="B416" s="23"/>
      <c r="C416" s="41"/>
      <c r="D416" s="41"/>
      <c r="V416" s="41"/>
      <c r="W416" s="15"/>
      <c r="X416" s="41"/>
      <c r="Y416" s="82"/>
      <c r="Z416" s="82"/>
      <c r="AA416" s="76"/>
      <c r="AB416" s="76"/>
      <c r="AC416" s="77"/>
      <c r="AD416" s="76"/>
      <c r="AE416" s="2"/>
      <c r="AF416" s="28"/>
    </row>
    <row r="417" spans="1:32" ht="14.25">
      <c r="A417" s="41"/>
      <c r="B417" s="23"/>
      <c r="C417" s="41"/>
      <c r="D417" s="41"/>
      <c r="V417" s="41"/>
      <c r="W417" s="15"/>
      <c r="X417" s="41"/>
      <c r="Y417" s="82"/>
      <c r="Z417" s="82"/>
      <c r="AA417" s="76"/>
      <c r="AB417" s="76"/>
      <c r="AC417" s="77"/>
      <c r="AD417" s="76"/>
      <c r="AE417" s="2"/>
      <c r="AF417" s="28"/>
    </row>
    <row r="418" spans="1:32" ht="14.25">
      <c r="A418" s="41"/>
      <c r="B418" s="23"/>
      <c r="C418" s="41"/>
      <c r="D418" s="41"/>
      <c r="V418" s="41"/>
      <c r="W418" s="15"/>
      <c r="X418" s="41"/>
      <c r="Y418" s="82"/>
      <c r="Z418" s="82"/>
      <c r="AA418" s="76"/>
      <c r="AB418" s="76"/>
      <c r="AC418" s="77"/>
      <c r="AD418" s="76"/>
      <c r="AE418" s="2"/>
      <c r="AF418" s="28"/>
    </row>
    <row r="419" spans="1:32" ht="14.25">
      <c r="A419" s="41"/>
      <c r="B419" s="23"/>
      <c r="C419" s="41"/>
      <c r="D419" s="41"/>
      <c r="V419" s="41"/>
      <c r="W419" s="15"/>
      <c r="X419" s="41"/>
      <c r="Y419" s="82"/>
      <c r="Z419" s="82"/>
      <c r="AA419" s="76"/>
      <c r="AB419" s="76"/>
      <c r="AC419" s="77"/>
      <c r="AD419" s="76"/>
      <c r="AE419" s="2"/>
      <c r="AF419" s="28"/>
    </row>
    <row r="420" spans="1:32" ht="14.25">
      <c r="A420" s="41"/>
      <c r="B420" s="23"/>
      <c r="C420" s="41"/>
      <c r="D420" s="41"/>
      <c r="V420" s="41"/>
      <c r="W420" s="15"/>
      <c r="X420" s="41"/>
      <c r="Y420" s="82"/>
      <c r="Z420" s="82"/>
      <c r="AA420" s="76"/>
      <c r="AB420" s="76"/>
      <c r="AC420" s="77"/>
      <c r="AD420" s="76"/>
      <c r="AE420" s="2"/>
      <c r="AF420" s="28"/>
    </row>
    <row r="421" spans="1:32" ht="14.25">
      <c r="A421" s="41"/>
      <c r="B421" s="23"/>
      <c r="C421" s="41"/>
      <c r="D421" s="41"/>
      <c r="V421" s="41"/>
      <c r="W421" s="15"/>
      <c r="X421" s="41"/>
      <c r="Y421" s="85"/>
      <c r="Z421" s="85"/>
      <c r="AA421" s="76"/>
      <c r="AB421" s="76"/>
      <c r="AC421" s="77"/>
      <c r="AD421" s="76"/>
      <c r="AE421" s="2"/>
      <c r="AF421" s="28"/>
    </row>
    <row r="422" spans="1:32" ht="14.25">
      <c r="A422" s="41"/>
      <c r="B422" s="23"/>
      <c r="C422" s="41"/>
      <c r="D422" s="41"/>
      <c r="V422" s="41"/>
      <c r="W422" s="15"/>
      <c r="X422" s="41"/>
      <c r="Y422" s="85"/>
      <c r="Z422" s="85"/>
      <c r="AA422" s="76"/>
      <c r="AB422" s="76"/>
      <c r="AC422" s="77"/>
      <c r="AD422" s="76"/>
      <c r="AE422" s="2"/>
      <c r="AF422" s="28"/>
    </row>
    <row r="423" spans="1:32" ht="14.25">
      <c r="A423" s="41"/>
      <c r="B423" s="23"/>
      <c r="C423" s="41"/>
      <c r="D423" s="41"/>
      <c r="V423" s="41"/>
      <c r="W423" s="15"/>
      <c r="X423" s="41"/>
      <c r="Y423" s="82"/>
      <c r="Z423" s="82"/>
      <c r="AA423" s="76"/>
      <c r="AB423" s="76"/>
      <c r="AC423" s="77"/>
      <c r="AD423" s="76"/>
      <c r="AE423" s="2"/>
      <c r="AF423" s="28"/>
    </row>
    <row r="424" spans="1:32" ht="14.25">
      <c r="A424" s="41"/>
      <c r="B424" s="23"/>
      <c r="C424" s="41"/>
      <c r="D424" s="41"/>
      <c r="V424" s="41"/>
      <c r="W424" s="15"/>
      <c r="X424" s="41"/>
      <c r="Y424" s="82"/>
      <c r="Z424" s="82"/>
      <c r="AA424" s="76"/>
      <c r="AB424" s="76"/>
      <c r="AC424" s="77"/>
      <c r="AD424" s="76"/>
      <c r="AE424" s="2"/>
      <c r="AF424" s="28"/>
    </row>
    <row r="425" spans="1:32" ht="14.25">
      <c r="A425" s="41"/>
      <c r="B425" s="23"/>
      <c r="C425" s="41"/>
      <c r="D425" s="41"/>
      <c r="V425" s="41"/>
      <c r="W425" s="15"/>
      <c r="X425" s="41"/>
      <c r="Y425" s="82"/>
      <c r="Z425" s="82"/>
      <c r="AA425" s="76"/>
      <c r="AB425" s="76"/>
      <c r="AC425" s="77"/>
      <c r="AD425" s="76"/>
      <c r="AE425" s="2"/>
      <c r="AF425" s="28"/>
    </row>
    <row r="426" spans="1:32" ht="14.25">
      <c r="A426" s="41"/>
      <c r="B426" s="23"/>
      <c r="C426" s="41"/>
      <c r="D426" s="41"/>
      <c r="V426" s="41"/>
      <c r="W426" s="15"/>
      <c r="X426" s="41"/>
      <c r="Y426" s="82"/>
      <c r="Z426" s="82"/>
      <c r="AA426" s="76"/>
      <c r="AB426" s="76"/>
      <c r="AC426" s="77"/>
      <c r="AD426" s="76"/>
      <c r="AE426" s="2"/>
      <c r="AF426" s="28"/>
    </row>
    <row r="427" spans="1:32" ht="14.25">
      <c r="A427" s="41"/>
      <c r="B427" s="23"/>
      <c r="C427" s="41"/>
      <c r="D427" s="41"/>
      <c r="V427" s="41"/>
      <c r="W427" s="15"/>
      <c r="X427" s="41"/>
      <c r="Y427" s="85"/>
      <c r="Z427" s="85"/>
      <c r="AA427" s="76"/>
      <c r="AB427" s="76"/>
      <c r="AC427" s="77"/>
      <c r="AD427" s="76"/>
      <c r="AE427" s="2"/>
      <c r="AF427" s="28"/>
    </row>
    <row r="428" spans="1:32" ht="14.25">
      <c r="A428" s="41"/>
      <c r="B428" s="23"/>
      <c r="C428" s="41"/>
      <c r="D428" s="41"/>
      <c r="V428" s="41"/>
      <c r="W428" s="15"/>
      <c r="X428" s="41"/>
      <c r="Y428" s="85"/>
      <c r="Z428" s="85"/>
      <c r="AA428" s="76"/>
      <c r="AB428" s="76"/>
      <c r="AC428" s="77"/>
      <c r="AD428" s="76"/>
      <c r="AE428" s="2"/>
      <c r="AF428" s="28"/>
    </row>
    <row r="429" spans="1:32" ht="14.25">
      <c r="A429" s="41"/>
      <c r="B429" s="23"/>
      <c r="C429" s="41"/>
      <c r="D429" s="41"/>
      <c r="V429" s="41"/>
      <c r="W429" s="15"/>
      <c r="X429" s="41"/>
      <c r="Y429" s="82"/>
      <c r="Z429" s="82"/>
      <c r="AA429" s="76"/>
      <c r="AB429" s="76"/>
      <c r="AC429" s="77"/>
      <c r="AD429" s="76"/>
      <c r="AE429" s="2"/>
      <c r="AF429" s="28"/>
    </row>
    <row r="430" spans="1:32" ht="14.25">
      <c r="A430" s="41"/>
      <c r="B430" s="23"/>
      <c r="C430" s="41"/>
      <c r="D430" s="41"/>
      <c r="V430" s="41"/>
      <c r="W430" s="15"/>
      <c r="X430" s="41"/>
      <c r="Y430" s="82"/>
      <c r="Z430" s="82"/>
      <c r="AA430" s="76"/>
      <c r="AB430" s="76"/>
      <c r="AC430" s="77"/>
      <c r="AD430" s="76"/>
      <c r="AE430" s="2"/>
      <c r="AF430" s="28"/>
    </row>
    <row r="431" spans="1:32" ht="14.25">
      <c r="A431" s="41"/>
      <c r="B431" s="23"/>
      <c r="C431" s="41"/>
      <c r="D431" s="41"/>
      <c r="V431" s="41"/>
      <c r="W431" s="15"/>
      <c r="X431" s="41"/>
      <c r="Y431" s="82"/>
      <c r="Z431" s="82"/>
      <c r="AA431" s="76"/>
      <c r="AB431" s="76"/>
      <c r="AC431" s="77"/>
      <c r="AD431" s="76"/>
      <c r="AE431" s="2"/>
      <c r="AF431" s="28"/>
    </row>
    <row r="432" spans="1:32" ht="14.25">
      <c r="A432" s="41"/>
      <c r="B432" s="23"/>
      <c r="C432" s="41"/>
      <c r="D432" s="41"/>
      <c r="V432" s="41"/>
      <c r="W432" s="15"/>
      <c r="X432" s="41"/>
      <c r="Y432" s="82"/>
      <c r="Z432" s="82"/>
      <c r="AA432" s="76"/>
      <c r="AB432" s="76"/>
      <c r="AC432" s="77"/>
      <c r="AD432" s="76"/>
      <c r="AE432" s="2"/>
      <c r="AF432" s="28"/>
    </row>
    <row r="433" spans="1:32" ht="14.25">
      <c r="A433" s="41"/>
      <c r="B433" s="23"/>
      <c r="C433" s="41"/>
      <c r="D433" s="41"/>
      <c r="V433" s="41"/>
      <c r="W433" s="15"/>
      <c r="X433" s="41"/>
      <c r="Y433" s="82"/>
      <c r="Z433" s="82"/>
      <c r="AA433" s="76"/>
      <c r="AB433" s="76"/>
      <c r="AC433" s="77"/>
      <c r="AD433" s="76"/>
      <c r="AE433" s="2"/>
      <c r="AF433" s="28"/>
    </row>
    <row r="434" spans="1:32" ht="14.25">
      <c r="A434" s="41"/>
      <c r="B434" s="23"/>
      <c r="C434" s="41"/>
      <c r="D434" s="41"/>
      <c r="V434" s="41"/>
      <c r="W434" s="15"/>
      <c r="X434" s="41"/>
      <c r="Y434" s="82"/>
      <c r="Z434" s="82"/>
      <c r="AA434" s="76"/>
      <c r="AB434" s="76"/>
      <c r="AC434" s="77"/>
      <c r="AD434" s="76"/>
      <c r="AE434" s="2"/>
      <c r="AF434" s="28"/>
    </row>
    <row r="435" spans="1:32" ht="14.25">
      <c r="A435" s="41"/>
      <c r="B435" s="23"/>
      <c r="C435" s="41"/>
      <c r="D435" s="41"/>
      <c r="V435" s="41"/>
      <c r="W435" s="15"/>
      <c r="X435" s="41"/>
      <c r="Y435" s="82"/>
      <c r="Z435" s="82"/>
      <c r="AA435" s="76"/>
      <c r="AB435" s="76"/>
      <c r="AC435" s="77"/>
      <c r="AD435" s="76"/>
      <c r="AE435" s="2"/>
      <c r="AF435" s="28"/>
    </row>
    <row r="436" spans="1:32" ht="14.25">
      <c r="A436" s="41"/>
      <c r="B436" s="23"/>
      <c r="C436" s="41"/>
      <c r="D436" s="41"/>
      <c r="V436" s="41"/>
      <c r="W436" s="15"/>
      <c r="X436" s="41"/>
      <c r="Y436" s="82"/>
      <c r="Z436" s="82"/>
      <c r="AA436" s="76"/>
      <c r="AB436" s="76"/>
      <c r="AC436" s="77"/>
      <c r="AD436" s="76"/>
      <c r="AE436" s="2"/>
      <c r="AF436" s="28"/>
    </row>
    <row r="437" spans="1:32" ht="14.25">
      <c r="A437" s="41"/>
      <c r="B437" s="23"/>
      <c r="C437" s="41"/>
      <c r="D437" s="41"/>
      <c r="V437" s="41"/>
      <c r="W437" s="15"/>
      <c r="X437" s="41"/>
      <c r="Y437" s="85"/>
      <c r="Z437" s="85"/>
      <c r="AA437" s="76"/>
      <c r="AB437" s="76"/>
      <c r="AC437" s="77"/>
      <c r="AD437" s="76"/>
      <c r="AE437" s="2"/>
      <c r="AF437" s="28"/>
    </row>
    <row r="438" spans="1:32" ht="14.25">
      <c r="A438" s="41"/>
      <c r="B438" s="23"/>
      <c r="C438" s="41"/>
      <c r="D438" s="41"/>
      <c r="V438" s="41"/>
      <c r="W438" s="15"/>
      <c r="X438" s="41"/>
      <c r="Y438" s="85"/>
      <c r="Z438" s="85"/>
      <c r="AA438" s="76"/>
      <c r="AB438" s="76"/>
      <c r="AC438" s="77"/>
      <c r="AD438" s="76"/>
      <c r="AE438" s="2"/>
      <c r="AF438" s="28"/>
    </row>
    <row r="439" spans="1:32" ht="14.25">
      <c r="A439" s="41"/>
      <c r="B439" s="23"/>
      <c r="C439" s="41"/>
      <c r="D439" s="41"/>
      <c r="V439" s="41"/>
      <c r="W439" s="15"/>
      <c r="X439" s="41"/>
      <c r="Y439" s="81"/>
      <c r="Z439" s="82"/>
      <c r="AA439" s="76"/>
      <c r="AB439" s="76"/>
      <c r="AC439" s="77"/>
      <c r="AD439" s="76"/>
      <c r="AE439" s="2"/>
      <c r="AF439" s="28"/>
    </row>
    <row r="440" spans="1:32" ht="14.25">
      <c r="A440" s="41"/>
      <c r="B440" s="23"/>
      <c r="C440" s="41"/>
      <c r="D440" s="41"/>
      <c r="V440" s="41"/>
      <c r="W440" s="15"/>
      <c r="X440" s="41"/>
      <c r="Y440" s="81"/>
      <c r="Z440" s="82"/>
      <c r="AA440" s="76"/>
      <c r="AB440" s="76"/>
      <c r="AC440" s="77"/>
      <c r="AD440" s="76"/>
      <c r="AE440" s="2"/>
      <c r="AF440" s="28"/>
    </row>
    <row r="441" spans="1:32" ht="14.25">
      <c r="A441" s="41"/>
      <c r="B441" s="23"/>
      <c r="C441" s="41"/>
      <c r="D441" s="41"/>
      <c r="V441" s="41"/>
      <c r="W441" s="15"/>
      <c r="X441" s="41"/>
      <c r="Y441" s="81"/>
      <c r="Z441" s="82"/>
      <c r="AA441" s="76"/>
      <c r="AB441" s="76"/>
      <c r="AC441" s="77"/>
      <c r="AD441" s="76"/>
      <c r="AE441" s="2"/>
      <c r="AF441" s="28"/>
    </row>
    <row r="442" spans="1:32" ht="14.25">
      <c r="A442" s="41"/>
      <c r="B442" s="23"/>
      <c r="C442" s="41"/>
      <c r="D442" s="41"/>
      <c r="V442" s="41"/>
      <c r="W442" s="15"/>
      <c r="X442" s="41"/>
      <c r="Y442" s="81"/>
      <c r="Z442" s="82"/>
      <c r="AA442" s="76"/>
      <c r="AB442" s="76"/>
      <c r="AC442" s="77"/>
      <c r="AD442" s="76"/>
      <c r="AE442" s="2"/>
      <c r="AF442" s="28"/>
    </row>
    <row r="443" spans="1:32" ht="14.25">
      <c r="A443" s="41"/>
      <c r="B443" s="23"/>
      <c r="C443" s="41"/>
      <c r="D443" s="41"/>
      <c r="V443" s="41"/>
      <c r="W443" s="15"/>
      <c r="X443" s="41"/>
      <c r="Y443" s="85"/>
      <c r="Z443" s="85"/>
      <c r="AA443" s="76"/>
      <c r="AB443" s="76"/>
      <c r="AC443" s="77"/>
      <c r="AD443" s="76"/>
      <c r="AE443" s="2"/>
      <c r="AF443" s="28"/>
    </row>
    <row r="444" spans="1:32" ht="14.25">
      <c r="A444" s="41"/>
      <c r="B444" s="23"/>
      <c r="C444" s="41"/>
      <c r="D444" s="41"/>
      <c r="V444" s="41"/>
      <c r="W444" s="15"/>
      <c r="X444" s="41"/>
      <c r="Y444" s="85"/>
      <c r="Z444" s="85"/>
      <c r="AA444" s="76"/>
      <c r="AB444" s="76"/>
      <c r="AC444" s="77"/>
      <c r="AD444" s="76"/>
      <c r="AE444" s="2"/>
      <c r="AF444" s="28"/>
    </row>
    <row r="445" spans="1:32" ht="14.25">
      <c r="A445" s="41"/>
      <c r="B445" s="23"/>
      <c r="C445" s="41"/>
      <c r="D445" s="41"/>
      <c r="V445" s="41"/>
      <c r="W445" s="15"/>
      <c r="X445" s="41"/>
      <c r="Y445" s="81"/>
      <c r="Z445" s="82"/>
      <c r="AA445" s="76"/>
      <c r="AB445" s="76"/>
      <c r="AC445" s="77"/>
      <c r="AD445" s="76"/>
      <c r="AE445" s="2"/>
      <c r="AF445" s="28"/>
    </row>
    <row r="446" spans="1:32" ht="14.25">
      <c r="A446" s="41"/>
      <c r="B446" s="23"/>
      <c r="C446" s="41"/>
      <c r="D446" s="41"/>
      <c r="V446" s="41"/>
      <c r="W446" s="15"/>
      <c r="X446" s="41"/>
      <c r="Y446" s="81"/>
      <c r="Z446" s="82"/>
      <c r="AA446" s="76"/>
      <c r="AB446" s="76"/>
      <c r="AC446" s="77"/>
      <c r="AD446" s="76"/>
      <c r="AE446" s="2"/>
      <c r="AF446" s="28"/>
    </row>
    <row r="447" spans="1:32" ht="14.25">
      <c r="A447" s="41"/>
      <c r="B447" s="23"/>
      <c r="C447" s="41"/>
      <c r="D447" s="41"/>
      <c r="V447" s="41"/>
      <c r="W447" s="15"/>
      <c r="X447" s="41"/>
      <c r="Y447" s="81"/>
      <c r="Z447" s="82"/>
      <c r="AA447" s="76"/>
      <c r="AB447" s="76"/>
      <c r="AC447" s="77"/>
      <c r="AD447" s="76"/>
      <c r="AE447" s="2"/>
      <c r="AF447" s="28"/>
    </row>
    <row r="448" spans="1:32" ht="14.25">
      <c r="A448" s="41"/>
      <c r="B448" s="23"/>
      <c r="C448" s="41"/>
      <c r="D448" s="41"/>
      <c r="V448" s="41"/>
      <c r="W448" s="15"/>
      <c r="X448" s="41"/>
      <c r="Y448" s="81"/>
      <c r="Z448" s="82"/>
      <c r="AA448" s="76"/>
      <c r="AB448" s="76"/>
      <c r="AC448" s="77"/>
      <c r="AD448" s="76"/>
      <c r="AE448" s="2"/>
      <c r="AF448" s="28"/>
    </row>
    <row r="449" spans="1:32" ht="14.25">
      <c r="A449" s="41"/>
      <c r="B449" s="23"/>
      <c r="C449" s="41"/>
      <c r="D449" s="41"/>
      <c r="V449" s="41"/>
      <c r="W449" s="15"/>
      <c r="X449" s="41"/>
      <c r="Y449" s="81"/>
      <c r="Z449" s="82"/>
      <c r="AA449" s="76"/>
      <c r="AB449" s="76"/>
      <c r="AC449" s="77"/>
      <c r="AD449" s="76"/>
      <c r="AE449" s="2"/>
      <c r="AF449" s="28"/>
    </row>
    <row r="450" spans="1:32" ht="14.25">
      <c r="A450" s="41"/>
      <c r="B450" s="23"/>
      <c r="C450" s="41"/>
      <c r="D450" s="41"/>
      <c r="V450" s="41"/>
      <c r="W450" s="15"/>
      <c r="X450" s="41"/>
      <c r="Y450" s="81"/>
      <c r="Z450" s="82"/>
      <c r="AA450" s="76"/>
      <c r="AB450" s="76"/>
      <c r="AC450" s="77"/>
      <c r="AD450" s="76"/>
      <c r="AE450" s="2"/>
      <c r="AF450" s="28"/>
    </row>
    <row r="451" spans="1:32" ht="14.25">
      <c r="A451" s="41"/>
      <c r="B451" s="23"/>
      <c r="C451" s="41"/>
      <c r="D451" s="41"/>
      <c r="V451" s="41"/>
      <c r="W451" s="15"/>
      <c r="X451" s="41"/>
      <c r="Y451" s="81"/>
      <c r="Z451" s="82"/>
      <c r="AA451" s="76"/>
      <c r="AB451" s="76"/>
      <c r="AC451" s="77"/>
      <c r="AD451" s="76"/>
      <c r="AE451" s="2"/>
      <c r="AF451" s="28"/>
    </row>
    <row r="452" spans="1:32" ht="14.25">
      <c r="A452" s="41"/>
      <c r="B452" s="23"/>
      <c r="C452" s="41"/>
      <c r="D452" s="41"/>
      <c r="V452" s="41"/>
      <c r="W452" s="15"/>
      <c r="X452" s="41"/>
      <c r="Y452" s="81"/>
      <c r="Z452" s="82"/>
      <c r="AA452" s="76"/>
      <c r="AB452" s="76"/>
      <c r="AC452" s="77"/>
      <c r="AD452" s="76"/>
      <c r="AE452" s="2"/>
      <c r="AF452" s="28"/>
    </row>
    <row r="453" spans="1:32" ht="14.25">
      <c r="A453" s="41"/>
      <c r="B453" s="23"/>
      <c r="C453" s="41"/>
      <c r="D453" s="41"/>
      <c r="V453" s="41"/>
      <c r="W453" s="15"/>
      <c r="X453" s="41"/>
      <c r="Y453" s="81"/>
      <c r="Z453" s="82"/>
      <c r="AA453" s="76"/>
      <c r="AB453" s="76"/>
      <c r="AC453" s="77"/>
      <c r="AD453" s="76"/>
      <c r="AE453" s="2"/>
      <c r="AF453" s="28"/>
    </row>
    <row r="454" spans="1:32" ht="14.25">
      <c r="A454" s="41"/>
      <c r="B454" s="23"/>
      <c r="C454" s="41"/>
      <c r="D454" s="41"/>
      <c r="V454" s="41"/>
      <c r="W454" s="15"/>
      <c r="X454" s="41"/>
      <c r="Y454" s="81"/>
      <c r="Z454" s="82"/>
      <c r="AA454" s="76"/>
      <c r="AB454" s="76"/>
      <c r="AC454" s="77"/>
      <c r="AD454" s="76"/>
      <c r="AE454" s="2"/>
      <c r="AF454" s="28"/>
    </row>
    <row r="455" spans="1:32" ht="14.25">
      <c r="A455" s="41"/>
      <c r="B455" s="23"/>
      <c r="C455" s="41"/>
      <c r="D455" s="41"/>
      <c r="V455" s="41"/>
      <c r="W455" s="15"/>
      <c r="X455" s="41"/>
      <c r="Y455" s="87"/>
      <c r="Z455" s="87"/>
      <c r="AA455" s="76"/>
      <c r="AB455" s="76"/>
      <c r="AC455" s="77"/>
      <c r="AD455" s="76"/>
      <c r="AE455" s="2"/>
      <c r="AF455" s="28"/>
    </row>
    <row r="456" spans="1:32" ht="14.25">
      <c r="A456" s="41"/>
      <c r="B456" s="23"/>
      <c r="C456" s="41"/>
      <c r="D456" s="41"/>
      <c r="V456" s="41"/>
      <c r="W456" s="15"/>
      <c r="X456" s="41"/>
      <c r="Y456" s="85"/>
      <c r="Z456" s="85"/>
      <c r="AA456" s="76"/>
      <c r="AB456" s="76"/>
      <c r="AC456" s="77"/>
      <c r="AD456" s="76"/>
      <c r="AE456" s="2"/>
      <c r="AF456" s="28"/>
    </row>
    <row r="457" spans="1:32" ht="14.25">
      <c r="A457" s="41"/>
      <c r="B457" s="23"/>
      <c r="C457" s="41"/>
      <c r="D457" s="41"/>
      <c r="V457" s="41"/>
      <c r="W457" s="15"/>
      <c r="X457" s="41"/>
      <c r="Y457" s="81"/>
      <c r="Z457" s="82"/>
      <c r="AA457" s="76"/>
      <c r="AB457" s="76"/>
      <c r="AC457" s="77"/>
      <c r="AD457" s="76"/>
      <c r="AE457" s="2"/>
      <c r="AF457" s="28"/>
    </row>
    <row r="458" spans="1:32" ht="14.25">
      <c r="A458" s="41"/>
      <c r="B458" s="23"/>
      <c r="C458" s="41"/>
      <c r="D458" s="41"/>
      <c r="V458" s="41"/>
      <c r="W458" s="15"/>
      <c r="X458" s="41"/>
      <c r="Y458" s="81"/>
      <c r="Z458" s="82"/>
      <c r="AA458" s="76"/>
      <c r="AB458" s="76"/>
      <c r="AC458" s="77"/>
      <c r="AD458" s="76"/>
      <c r="AE458" s="2"/>
      <c r="AF458" s="28"/>
    </row>
    <row r="459" spans="1:32" ht="14.25">
      <c r="A459" s="41"/>
      <c r="B459" s="23"/>
      <c r="C459" s="41"/>
      <c r="D459" s="41"/>
      <c r="V459" s="41"/>
      <c r="W459" s="15"/>
      <c r="X459" s="41"/>
      <c r="Y459" s="81"/>
      <c r="Z459" s="82"/>
      <c r="AA459" s="76"/>
      <c r="AB459" s="76"/>
      <c r="AC459" s="77"/>
      <c r="AD459" s="76"/>
      <c r="AE459" s="2"/>
      <c r="AF459" s="28"/>
    </row>
    <row r="460" spans="1:32" ht="14.25">
      <c r="A460" s="41"/>
      <c r="B460" s="23"/>
      <c r="C460" s="41"/>
      <c r="D460" s="41"/>
      <c r="V460" s="41"/>
      <c r="W460" s="15"/>
      <c r="X460" s="41"/>
      <c r="Y460" s="81"/>
      <c r="Z460" s="82"/>
      <c r="AA460" s="76"/>
      <c r="AB460" s="76"/>
      <c r="AC460" s="77"/>
      <c r="AD460" s="76"/>
      <c r="AE460" s="2"/>
      <c r="AF460" s="28"/>
    </row>
    <row r="461" spans="1:32" ht="14.25">
      <c r="A461" s="41"/>
      <c r="B461" s="23"/>
      <c r="C461" s="41"/>
      <c r="D461" s="41"/>
      <c r="V461" s="41"/>
      <c r="W461" s="15"/>
      <c r="X461" s="41"/>
      <c r="Y461" s="94"/>
      <c r="Z461" s="84"/>
      <c r="AA461" s="76"/>
      <c r="AB461" s="76"/>
      <c r="AC461" s="77"/>
      <c r="AD461" s="76"/>
      <c r="AE461" s="2"/>
      <c r="AF461" s="28"/>
    </row>
    <row r="462" spans="1:32" ht="14.25">
      <c r="A462" s="41"/>
      <c r="B462" s="23"/>
      <c r="C462" s="41"/>
      <c r="D462" s="41"/>
      <c r="V462" s="41"/>
      <c r="W462" s="15"/>
      <c r="X462" s="41"/>
      <c r="Y462" s="94"/>
      <c r="Z462" s="84"/>
      <c r="AA462" s="76"/>
      <c r="AB462" s="76"/>
      <c r="AC462" s="77"/>
      <c r="AD462" s="76"/>
      <c r="AE462" s="2"/>
      <c r="AF462" s="28"/>
    </row>
    <row r="463" spans="1:32" ht="14.25">
      <c r="A463" s="41"/>
      <c r="B463" s="23"/>
      <c r="C463" s="41"/>
      <c r="D463" s="41"/>
      <c r="V463" s="41"/>
      <c r="W463" s="15"/>
      <c r="X463" s="41"/>
      <c r="Y463" s="94"/>
      <c r="Z463" s="84"/>
      <c r="AA463" s="76"/>
      <c r="AB463" s="76"/>
      <c r="AC463" s="77"/>
      <c r="AD463" s="76"/>
      <c r="AE463" s="2"/>
      <c r="AF463" s="28"/>
    </row>
    <row r="464" spans="1:32" ht="14.25">
      <c r="A464" s="41"/>
      <c r="B464" s="23"/>
      <c r="C464" s="41"/>
      <c r="D464" s="41"/>
      <c r="V464" s="41"/>
      <c r="W464" s="15"/>
      <c r="X464" s="41"/>
      <c r="Y464" s="94"/>
      <c r="Z464" s="84"/>
      <c r="AA464" s="76"/>
      <c r="AB464" s="76"/>
      <c r="AC464" s="77"/>
      <c r="AD464" s="76"/>
      <c r="AE464" s="2"/>
      <c r="AF464" s="28"/>
    </row>
    <row r="465" spans="1:32" ht="14.25">
      <c r="A465" s="41"/>
      <c r="B465" s="23"/>
      <c r="C465" s="41"/>
      <c r="D465" s="41"/>
      <c r="V465" s="41"/>
      <c r="W465" s="15"/>
      <c r="X465" s="41"/>
      <c r="Y465" s="94"/>
      <c r="Z465" s="84"/>
      <c r="AA465" s="76"/>
      <c r="AB465" s="76"/>
      <c r="AC465" s="77"/>
      <c r="AD465" s="76"/>
      <c r="AE465" s="2"/>
      <c r="AF465" s="28"/>
    </row>
    <row r="466" spans="1:32" ht="14.25">
      <c r="A466" s="41"/>
      <c r="B466" s="23"/>
      <c r="C466" s="41"/>
      <c r="D466" s="41"/>
      <c r="V466" s="41"/>
      <c r="W466" s="15"/>
      <c r="X466" s="41"/>
      <c r="Y466" s="86"/>
      <c r="Z466" s="85"/>
      <c r="AA466" s="76"/>
      <c r="AB466" s="76"/>
      <c r="AC466" s="77"/>
      <c r="AD466" s="76"/>
      <c r="AE466" s="2"/>
      <c r="AF466" s="28"/>
    </row>
    <row r="467" spans="1:32" ht="14.25">
      <c r="A467" s="41"/>
      <c r="B467" s="23"/>
      <c r="C467" s="41"/>
      <c r="D467" s="41"/>
      <c r="V467" s="41"/>
      <c r="W467" s="15"/>
      <c r="X467" s="41"/>
      <c r="Y467" s="86"/>
      <c r="Z467" s="85"/>
      <c r="AA467" s="76"/>
      <c r="AB467" s="76"/>
      <c r="AC467" s="77"/>
      <c r="AD467" s="76"/>
      <c r="AE467" s="2"/>
      <c r="AF467" s="28"/>
    </row>
    <row r="468" spans="1:32" ht="14.25">
      <c r="A468" s="41"/>
      <c r="B468" s="23"/>
      <c r="C468" s="41"/>
      <c r="D468" s="41"/>
      <c r="V468" s="41"/>
      <c r="W468" s="15"/>
      <c r="X468" s="41"/>
      <c r="Y468" s="94"/>
      <c r="Z468" s="84"/>
      <c r="AA468" s="76"/>
      <c r="AB468" s="76"/>
      <c r="AC468" s="77"/>
      <c r="AD468" s="76"/>
      <c r="AE468" s="2"/>
      <c r="AF468" s="28"/>
    </row>
    <row r="469" spans="1:32" ht="14.25">
      <c r="A469" s="41"/>
      <c r="B469" s="23"/>
      <c r="C469" s="41"/>
      <c r="D469" s="41"/>
      <c r="V469" s="41"/>
      <c r="W469" s="15"/>
      <c r="X469" s="41"/>
      <c r="Y469" s="94"/>
      <c r="Z469" s="84"/>
      <c r="AA469" s="76"/>
      <c r="AB469" s="76"/>
      <c r="AC469" s="77"/>
      <c r="AD469" s="76"/>
      <c r="AE469" s="2"/>
      <c r="AF469" s="28"/>
    </row>
    <row r="470" spans="1:32" ht="14.25">
      <c r="A470" s="41"/>
      <c r="B470" s="23"/>
      <c r="C470" s="41"/>
      <c r="D470" s="41"/>
      <c r="V470" s="41"/>
      <c r="W470" s="15"/>
      <c r="X470" s="41"/>
      <c r="Y470" s="94"/>
      <c r="Z470" s="84"/>
      <c r="AA470" s="76"/>
      <c r="AB470" s="76"/>
      <c r="AC470" s="77"/>
      <c r="AD470" s="76"/>
      <c r="AE470" s="2"/>
      <c r="AF470" s="28"/>
    </row>
    <row r="471" spans="1:32" ht="14.25">
      <c r="A471" s="41"/>
      <c r="B471" s="23"/>
      <c r="C471" s="41"/>
      <c r="D471" s="41"/>
      <c r="V471" s="41"/>
      <c r="W471" s="15"/>
      <c r="X471" s="41"/>
      <c r="Y471" s="94"/>
      <c r="Z471" s="84"/>
      <c r="AA471" s="76"/>
      <c r="AB471" s="76"/>
      <c r="AC471" s="77"/>
      <c r="AD471" s="76"/>
      <c r="AE471" s="2"/>
      <c r="AF471" s="28"/>
    </row>
    <row r="472" spans="1:32" ht="14.25">
      <c r="A472" s="41"/>
      <c r="B472" s="23"/>
      <c r="C472" s="41"/>
      <c r="D472" s="41"/>
      <c r="V472" s="41"/>
      <c r="W472" s="15"/>
      <c r="X472" s="41"/>
      <c r="Y472" s="86"/>
      <c r="Z472" s="85"/>
      <c r="AA472" s="76"/>
      <c r="AB472" s="76"/>
      <c r="AC472" s="77"/>
      <c r="AD472" s="76"/>
      <c r="AE472" s="2"/>
      <c r="AF472" s="28"/>
    </row>
    <row r="473" spans="1:32" ht="14.25">
      <c r="A473" s="41"/>
      <c r="B473" s="23"/>
      <c r="C473" s="41"/>
      <c r="D473" s="41"/>
      <c r="V473" s="41"/>
      <c r="W473" s="15"/>
      <c r="X473" s="41"/>
      <c r="Y473" s="86"/>
      <c r="Z473" s="85"/>
      <c r="AA473" s="76"/>
      <c r="AB473" s="76"/>
      <c r="AC473" s="77"/>
      <c r="AD473" s="76"/>
      <c r="AE473" s="2"/>
      <c r="AF473" s="28"/>
    </row>
    <row r="474" spans="1:32" ht="14.25">
      <c r="A474" s="41"/>
      <c r="B474" s="23"/>
      <c r="C474" s="41"/>
      <c r="D474" s="41"/>
      <c r="V474" s="41"/>
      <c r="W474" s="15"/>
      <c r="X474" s="41"/>
      <c r="Y474" s="86"/>
      <c r="Z474" s="85"/>
      <c r="AA474" s="76"/>
      <c r="AB474" s="76"/>
      <c r="AC474" s="77"/>
      <c r="AD474" s="76"/>
      <c r="AE474" s="2"/>
      <c r="AF474" s="28"/>
    </row>
    <row r="475" spans="1:32" ht="14.25">
      <c r="A475" s="41"/>
      <c r="B475" s="23"/>
      <c r="C475" s="41"/>
      <c r="D475" s="41"/>
      <c r="V475" s="41"/>
      <c r="W475" s="15"/>
      <c r="X475" s="41"/>
      <c r="Y475" s="86"/>
      <c r="Z475" s="85"/>
      <c r="AA475" s="76"/>
      <c r="AB475" s="76"/>
      <c r="AC475" s="77"/>
      <c r="AD475" s="76"/>
      <c r="AE475" s="2"/>
      <c r="AF475" s="28"/>
    </row>
    <row r="476" spans="1:32" ht="14.25">
      <c r="A476" s="41"/>
      <c r="B476" s="23"/>
      <c r="C476" s="41"/>
      <c r="D476" s="41"/>
      <c r="V476" s="41"/>
      <c r="W476" s="15"/>
      <c r="X476" s="41"/>
      <c r="Y476" s="86"/>
      <c r="Z476" s="85"/>
      <c r="AA476" s="76"/>
      <c r="AB476" s="76"/>
      <c r="AC476" s="77"/>
      <c r="AD476" s="76"/>
      <c r="AE476" s="2"/>
      <c r="AF476" s="28"/>
    </row>
    <row r="477" spans="1:32" ht="14.25">
      <c r="A477" s="41"/>
      <c r="B477" s="23"/>
      <c r="C477" s="41"/>
      <c r="D477" s="41"/>
      <c r="V477" s="41"/>
      <c r="W477" s="15"/>
      <c r="X477" s="41"/>
      <c r="Y477" s="81"/>
      <c r="Z477" s="82"/>
      <c r="AA477" s="76"/>
      <c r="AB477" s="76"/>
      <c r="AC477" s="77"/>
      <c r="AD477" s="76"/>
      <c r="AE477" s="2"/>
      <c r="AF477" s="28"/>
    </row>
    <row r="478" spans="1:32" ht="14.25">
      <c r="A478" s="41"/>
      <c r="B478" s="23"/>
      <c r="C478" s="41"/>
      <c r="D478" s="41"/>
      <c r="V478" s="41"/>
      <c r="W478" s="15"/>
      <c r="X478" s="41"/>
      <c r="Y478" s="81"/>
      <c r="Z478" s="82"/>
      <c r="AA478" s="76"/>
      <c r="AB478" s="76"/>
      <c r="AC478" s="77"/>
      <c r="AD478" s="76"/>
      <c r="AE478" s="2"/>
      <c r="AF478" s="28"/>
    </row>
    <row r="479" spans="1:32" ht="14.25">
      <c r="A479" s="41"/>
      <c r="B479" s="23"/>
      <c r="C479" s="41"/>
      <c r="D479" s="41"/>
      <c r="V479" s="41"/>
      <c r="W479" s="15"/>
      <c r="X479" s="41"/>
      <c r="Y479" s="81"/>
      <c r="Z479" s="82"/>
      <c r="AA479" s="76"/>
      <c r="AB479" s="76"/>
      <c r="AC479" s="77"/>
      <c r="AD479" s="76"/>
      <c r="AE479" s="2"/>
      <c r="AF479" s="28"/>
    </row>
    <row r="480" spans="1:32" ht="14.25">
      <c r="A480" s="41"/>
      <c r="B480" s="23"/>
      <c r="C480" s="41"/>
      <c r="D480" s="41"/>
      <c r="V480" s="41"/>
      <c r="W480" s="15"/>
      <c r="X480" s="41"/>
      <c r="Y480" s="81"/>
      <c r="Z480" s="82"/>
      <c r="AA480" s="76"/>
      <c r="AB480" s="76"/>
      <c r="AC480" s="77"/>
      <c r="AD480" s="76"/>
      <c r="AE480" s="2"/>
      <c r="AF480" s="28"/>
    </row>
    <row r="481" spans="1:32" ht="14.25">
      <c r="A481" s="41"/>
      <c r="B481" s="23"/>
      <c r="C481" s="41"/>
      <c r="D481" s="41"/>
      <c r="V481" s="41"/>
      <c r="W481" s="15"/>
      <c r="X481" s="41"/>
      <c r="Y481" s="81"/>
      <c r="Z481" s="82"/>
      <c r="AA481" s="76"/>
      <c r="AB481" s="76"/>
      <c r="AC481" s="77"/>
      <c r="AD481" s="76"/>
      <c r="AE481" s="2"/>
      <c r="AF481" s="28"/>
    </row>
    <row r="482" spans="1:32" ht="14.25">
      <c r="A482" s="41"/>
      <c r="B482" s="23"/>
      <c r="C482" s="41"/>
      <c r="D482" s="41"/>
      <c r="V482" s="41"/>
      <c r="W482" s="15"/>
      <c r="X482" s="41"/>
      <c r="Y482" s="94"/>
      <c r="Z482" s="84"/>
      <c r="AA482" s="76"/>
      <c r="AB482" s="76"/>
      <c r="AC482" s="77"/>
      <c r="AD482" s="76"/>
      <c r="AE482" s="2"/>
      <c r="AF482" s="28"/>
    </row>
    <row r="483" spans="1:32" ht="14.25">
      <c r="A483" s="41"/>
      <c r="B483" s="23"/>
      <c r="C483" s="41"/>
      <c r="D483" s="41"/>
      <c r="V483" s="41"/>
      <c r="W483" s="15"/>
      <c r="X483" s="41"/>
      <c r="Y483" s="94"/>
      <c r="Z483" s="84"/>
      <c r="AA483" s="76"/>
      <c r="AB483" s="76"/>
      <c r="AC483" s="77"/>
      <c r="AD483" s="76"/>
      <c r="AE483" s="2"/>
      <c r="AF483" s="28"/>
    </row>
    <row r="484" spans="1:32" ht="14.25">
      <c r="A484" s="41"/>
      <c r="B484" s="23"/>
      <c r="C484" s="41"/>
      <c r="D484" s="41"/>
      <c r="V484" s="41"/>
      <c r="W484" s="15"/>
      <c r="X484" s="41"/>
      <c r="Y484" s="81"/>
      <c r="Z484" s="82"/>
      <c r="AA484" s="76"/>
      <c r="AB484" s="76"/>
      <c r="AC484" s="77"/>
      <c r="AD484" s="76"/>
      <c r="AE484" s="2"/>
      <c r="AF484" s="28"/>
    </row>
    <row r="485" spans="1:32" ht="14.25">
      <c r="A485" s="41"/>
      <c r="B485" s="23"/>
      <c r="C485" s="41"/>
      <c r="D485" s="41"/>
      <c r="V485" s="41"/>
      <c r="W485" s="15"/>
      <c r="X485" s="41"/>
      <c r="Y485" s="81"/>
      <c r="Z485" s="82"/>
      <c r="AA485" s="76"/>
      <c r="AB485" s="76"/>
      <c r="AC485" s="77"/>
      <c r="AD485" s="76"/>
      <c r="AE485" s="2"/>
      <c r="AF485" s="28"/>
    </row>
    <row r="486" spans="1:32" ht="14.25">
      <c r="A486" s="41"/>
      <c r="B486" s="23"/>
      <c r="C486" s="41"/>
      <c r="D486" s="41"/>
      <c r="V486" s="41"/>
      <c r="W486" s="15"/>
      <c r="X486" s="41"/>
      <c r="Y486" s="81"/>
      <c r="Z486" s="82"/>
      <c r="AA486" s="76"/>
      <c r="AB486" s="76"/>
      <c r="AC486" s="77"/>
      <c r="AD486" s="76"/>
      <c r="AE486" s="2"/>
      <c r="AF486" s="28"/>
    </row>
    <row r="487" spans="1:32" ht="14.25">
      <c r="A487" s="41"/>
      <c r="B487" s="23"/>
      <c r="C487" s="41"/>
      <c r="D487" s="41"/>
      <c r="V487" s="41"/>
      <c r="W487" s="15"/>
      <c r="X487" s="41"/>
      <c r="Y487" s="81"/>
      <c r="Z487" s="82"/>
      <c r="AA487" s="76"/>
      <c r="AB487" s="76"/>
      <c r="AC487" s="77"/>
      <c r="AD487" s="76"/>
      <c r="AE487" s="2"/>
      <c r="AF487" s="28"/>
    </row>
    <row r="488" spans="1:32" ht="14.25">
      <c r="A488" s="41"/>
      <c r="B488" s="23"/>
      <c r="C488" s="41"/>
      <c r="D488" s="41"/>
      <c r="V488" s="41"/>
      <c r="W488" s="15"/>
      <c r="X488" s="41"/>
      <c r="Y488" s="81"/>
      <c r="Z488" s="82"/>
      <c r="AA488" s="76"/>
      <c r="AB488" s="76"/>
      <c r="AC488" s="77"/>
      <c r="AD488" s="76"/>
      <c r="AE488" s="2"/>
      <c r="AF488" s="28"/>
    </row>
    <row r="489" spans="1:32" ht="14.25">
      <c r="A489" s="41"/>
      <c r="B489" s="23"/>
      <c r="C489" s="41"/>
      <c r="D489" s="41"/>
      <c r="V489" s="41"/>
      <c r="W489" s="15"/>
      <c r="X489" s="41"/>
      <c r="Y489" s="81"/>
      <c r="Z489" s="82"/>
      <c r="AA489" s="76"/>
      <c r="AB489" s="76"/>
      <c r="AC489" s="77"/>
      <c r="AD489" s="76"/>
      <c r="AE489" s="2"/>
      <c r="AF489" s="28"/>
    </row>
    <row r="490" spans="1:32" ht="14.25">
      <c r="A490" s="41"/>
      <c r="B490" s="23"/>
      <c r="C490" s="41"/>
      <c r="D490" s="41"/>
      <c r="V490" s="41"/>
      <c r="W490" s="15"/>
      <c r="X490" s="41"/>
      <c r="Y490" s="94"/>
      <c r="Z490" s="84"/>
      <c r="AA490" s="76"/>
      <c r="AB490" s="76"/>
      <c r="AC490" s="77"/>
      <c r="AD490" s="76"/>
      <c r="AE490" s="2"/>
      <c r="AF490" s="28"/>
    </row>
    <row r="491" spans="1:32" ht="14.25">
      <c r="A491" s="41"/>
      <c r="B491" s="23"/>
      <c r="C491" s="41"/>
      <c r="D491" s="41"/>
      <c r="V491" s="41"/>
      <c r="W491" s="15"/>
      <c r="X491" s="41"/>
      <c r="Y491" s="94"/>
      <c r="Z491" s="84"/>
      <c r="AA491" s="76"/>
      <c r="AB491" s="76"/>
      <c r="AC491" s="77"/>
      <c r="AD491" s="76"/>
      <c r="AE491" s="2"/>
      <c r="AF491" s="28"/>
    </row>
    <row r="492" spans="1:32" ht="14.25">
      <c r="A492" s="41"/>
      <c r="B492" s="23"/>
      <c r="C492" s="41"/>
      <c r="D492" s="41"/>
      <c r="V492" s="41"/>
      <c r="W492" s="15"/>
      <c r="X492" s="41"/>
      <c r="Y492" s="81"/>
      <c r="Z492" s="82"/>
      <c r="AA492" s="76"/>
      <c r="AB492" s="76"/>
      <c r="AC492" s="77"/>
      <c r="AD492" s="76"/>
      <c r="AE492" s="2"/>
      <c r="AF492" s="28"/>
    </row>
    <row r="493" spans="1:32" ht="14.25">
      <c r="A493" s="41"/>
      <c r="B493" s="23"/>
      <c r="C493" s="41"/>
      <c r="D493" s="41"/>
      <c r="V493" s="41"/>
      <c r="W493" s="15"/>
      <c r="X493" s="41"/>
      <c r="Y493" s="81"/>
      <c r="Z493" s="82"/>
      <c r="AA493" s="76"/>
      <c r="AB493" s="76"/>
      <c r="AC493" s="77"/>
      <c r="AD493" s="76"/>
      <c r="AE493" s="2"/>
      <c r="AF493" s="28"/>
    </row>
    <row r="494" spans="1:32" ht="14.25">
      <c r="A494" s="41"/>
      <c r="B494" s="23"/>
      <c r="C494" s="41"/>
      <c r="D494" s="41"/>
      <c r="V494" s="41"/>
      <c r="W494" s="15"/>
      <c r="X494" s="41"/>
      <c r="Y494" s="81"/>
      <c r="Z494" s="82"/>
      <c r="AA494" s="76"/>
      <c r="AB494" s="76"/>
      <c r="AC494" s="77"/>
      <c r="AD494" s="76"/>
      <c r="AE494" s="2"/>
      <c r="AF494" s="28"/>
    </row>
    <row r="495" spans="1:32" ht="14.25">
      <c r="A495" s="41"/>
      <c r="B495" s="23"/>
      <c r="C495" s="41"/>
      <c r="D495" s="41"/>
      <c r="V495" s="41"/>
      <c r="W495" s="15"/>
      <c r="X495" s="41"/>
      <c r="Y495" s="81"/>
      <c r="Z495" s="82"/>
      <c r="AA495" s="76"/>
      <c r="AB495" s="76"/>
      <c r="AC495" s="77"/>
      <c r="AD495" s="76"/>
      <c r="AE495" s="2"/>
      <c r="AF495" s="28"/>
    </row>
    <row r="496" spans="1:32" ht="14.25">
      <c r="A496" s="41"/>
      <c r="B496" s="23"/>
      <c r="C496" s="41"/>
      <c r="D496" s="41"/>
      <c r="V496" s="41"/>
      <c r="W496" s="15"/>
      <c r="X496" s="41"/>
      <c r="Y496" s="81"/>
      <c r="Z496" s="82"/>
      <c r="AA496" s="76"/>
      <c r="AB496" s="76"/>
      <c r="AC496" s="77"/>
      <c r="AD496" s="76"/>
      <c r="AE496" s="2"/>
      <c r="AF496" s="28"/>
    </row>
    <row r="497" spans="1:32" ht="14.25">
      <c r="A497" s="41"/>
      <c r="B497" s="23"/>
      <c r="C497" s="41"/>
      <c r="D497" s="41"/>
      <c r="V497" s="41"/>
      <c r="W497" s="15"/>
      <c r="X497" s="41"/>
      <c r="Y497" s="81"/>
      <c r="Z497" s="82"/>
      <c r="AA497" s="76"/>
      <c r="AB497" s="76"/>
      <c r="AC497" s="77"/>
      <c r="AD497" s="76"/>
      <c r="AE497" s="2"/>
      <c r="AF497" s="28"/>
    </row>
    <row r="498" spans="1:32" ht="14.25">
      <c r="A498" s="41"/>
      <c r="B498" s="23"/>
      <c r="C498" s="41"/>
      <c r="D498" s="41"/>
      <c r="V498" s="41"/>
      <c r="W498" s="15"/>
      <c r="X498" s="41"/>
      <c r="Y498" s="94"/>
      <c r="Z498" s="84"/>
      <c r="AA498" s="76"/>
      <c r="AB498" s="76"/>
      <c r="AC498" s="77"/>
      <c r="AD498" s="76"/>
      <c r="AE498" s="2"/>
      <c r="AF498" s="28"/>
    </row>
    <row r="499" spans="1:32" ht="14.25">
      <c r="A499" s="41"/>
      <c r="B499" s="23"/>
      <c r="C499" s="41"/>
      <c r="D499" s="41"/>
      <c r="V499" s="41"/>
      <c r="W499" s="15"/>
      <c r="X499" s="41"/>
      <c r="Y499" s="94"/>
      <c r="Z499" s="84"/>
      <c r="AA499" s="76"/>
      <c r="AB499" s="76"/>
      <c r="AC499" s="77"/>
      <c r="AD499" s="76"/>
      <c r="AE499" s="2"/>
      <c r="AF499" s="28"/>
    </row>
    <row r="500" spans="1:32" ht="14.25">
      <c r="A500" s="41"/>
      <c r="B500" s="23"/>
      <c r="C500" s="41"/>
      <c r="D500" s="41"/>
      <c r="V500" s="41"/>
      <c r="W500" s="15"/>
      <c r="X500" s="41"/>
      <c r="Y500" s="82"/>
      <c r="Z500" s="82"/>
      <c r="AA500" s="76"/>
      <c r="AB500" s="76"/>
      <c r="AC500" s="77"/>
      <c r="AD500" s="76"/>
      <c r="AE500" s="2"/>
      <c r="AF500" s="28"/>
    </row>
    <row r="501" spans="1:32" ht="14.25">
      <c r="A501" s="41"/>
      <c r="B501" s="23"/>
      <c r="C501" s="41"/>
      <c r="D501" s="41"/>
      <c r="V501" s="41"/>
      <c r="W501" s="15"/>
      <c r="X501" s="41"/>
      <c r="Y501" s="83"/>
      <c r="Z501" s="84"/>
      <c r="AA501" s="76"/>
      <c r="AB501" s="76"/>
      <c r="AC501" s="77"/>
      <c r="AD501" s="76"/>
      <c r="AE501" s="2"/>
      <c r="AF501" s="28"/>
    </row>
    <row r="502" spans="1:32" ht="14.25">
      <c r="A502" s="41"/>
      <c r="B502" s="23"/>
      <c r="C502" s="41"/>
      <c r="D502" s="41"/>
      <c r="V502" s="41"/>
      <c r="W502" s="15"/>
      <c r="X502" s="41"/>
      <c r="Y502" s="83"/>
      <c r="Z502" s="84"/>
      <c r="AA502" s="76"/>
      <c r="AB502" s="76"/>
      <c r="AC502" s="77"/>
      <c r="AD502" s="76"/>
      <c r="AE502" s="2"/>
      <c r="AF502" s="28"/>
    </row>
    <row r="503" spans="1:32" ht="14.25">
      <c r="A503" s="41"/>
      <c r="B503" s="23"/>
      <c r="C503" s="41"/>
      <c r="D503" s="41"/>
      <c r="V503" s="41"/>
      <c r="W503" s="15"/>
      <c r="X503" s="41"/>
      <c r="Y503" s="83"/>
      <c r="Z503" s="84"/>
      <c r="AA503" s="76"/>
      <c r="AB503" s="76"/>
      <c r="AC503" s="77"/>
      <c r="AD503" s="76"/>
      <c r="AE503" s="2"/>
      <c r="AF503" s="28"/>
    </row>
    <row r="504" spans="1:32" ht="14.25">
      <c r="A504" s="41"/>
      <c r="B504" s="23"/>
      <c r="C504" s="41"/>
      <c r="D504" s="41"/>
      <c r="V504" s="41"/>
      <c r="W504" s="15"/>
      <c r="X504" s="41"/>
      <c r="Y504" s="81"/>
      <c r="Z504" s="82"/>
      <c r="AA504" s="76"/>
      <c r="AB504" s="76"/>
      <c r="AC504" s="77"/>
      <c r="AD504" s="76"/>
      <c r="AE504" s="2"/>
      <c r="AF504" s="28"/>
    </row>
    <row r="505" spans="1:32" ht="14.25">
      <c r="A505" s="41"/>
      <c r="B505" s="23"/>
      <c r="C505" s="41"/>
      <c r="D505" s="41"/>
      <c r="V505" s="41"/>
      <c r="W505" s="15"/>
      <c r="X505" s="41"/>
      <c r="Y505" s="81"/>
      <c r="Z505" s="82"/>
      <c r="AA505" s="76"/>
      <c r="AB505" s="76"/>
      <c r="AC505" s="77"/>
      <c r="AD505" s="76"/>
      <c r="AE505" s="2"/>
      <c r="AF505" s="28"/>
    </row>
    <row r="506" spans="1:32" ht="14.25">
      <c r="A506" s="41"/>
      <c r="B506" s="23"/>
      <c r="C506" s="41"/>
      <c r="D506" s="41"/>
      <c r="V506" s="41"/>
      <c r="W506" s="15"/>
      <c r="X506" s="41"/>
      <c r="Y506" s="81"/>
      <c r="Z506" s="82"/>
      <c r="AA506" s="76"/>
      <c r="AB506" s="76"/>
      <c r="AC506" s="77"/>
      <c r="AD506" s="76"/>
      <c r="AE506" s="2"/>
      <c r="AF506" s="28"/>
    </row>
    <row r="507" spans="1:32" ht="14.25">
      <c r="A507" s="41"/>
      <c r="B507" s="23"/>
      <c r="C507" s="41"/>
      <c r="D507" s="41"/>
      <c r="V507" s="41"/>
      <c r="W507" s="15"/>
      <c r="X507" s="41"/>
      <c r="Y507" s="81"/>
      <c r="Z507" s="82"/>
      <c r="AA507" s="76"/>
      <c r="AB507" s="76"/>
      <c r="AC507" s="77"/>
      <c r="AD507" s="76"/>
      <c r="AE507" s="2"/>
      <c r="AF507" s="28"/>
    </row>
    <row r="508" spans="1:32" ht="14.25">
      <c r="A508" s="41"/>
      <c r="B508" s="23"/>
      <c r="C508" s="41"/>
      <c r="D508" s="41"/>
      <c r="V508" s="41"/>
      <c r="W508" s="15"/>
      <c r="X508" s="41"/>
      <c r="Y508" s="81"/>
      <c r="Z508" s="82"/>
      <c r="AA508" s="76"/>
      <c r="AB508" s="76"/>
      <c r="AC508" s="77"/>
      <c r="AD508" s="76"/>
      <c r="AE508" s="2"/>
      <c r="AF508" s="28"/>
    </row>
    <row r="509" spans="1:32" ht="14.25">
      <c r="A509" s="41"/>
      <c r="B509" s="23"/>
      <c r="C509" s="41"/>
      <c r="D509" s="41"/>
      <c r="V509" s="41"/>
      <c r="W509" s="15"/>
      <c r="X509" s="41"/>
      <c r="Y509" s="81"/>
      <c r="Z509" s="82"/>
      <c r="AA509" s="76"/>
      <c r="AB509" s="76"/>
      <c r="AC509" s="77"/>
      <c r="AD509" s="76"/>
      <c r="AE509" s="2"/>
      <c r="AF509" s="28"/>
    </row>
    <row r="510" spans="1:32" ht="14.25">
      <c r="A510" s="41"/>
      <c r="B510" s="23"/>
      <c r="C510" s="41"/>
      <c r="D510" s="41"/>
      <c r="V510" s="41"/>
      <c r="W510" s="15"/>
      <c r="X510" s="41"/>
      <c r="Y510" s="85"/>
      <c r="Z510" s="85"/>
      <c r="AA510" s="76"/>
      <c r="AB510" s="76"/>
      <c r="AC510" s="77"/>
      <c r="AD510" s="76"/>
      <c r="AE510" s="2"/>
      <c r="AF510" s="28"/>
    </row>
    <row r="511" spans="1:32" ht="14.25">
      <c r="A511" s="41"/>
      <c r="B511" s="23"/>
      <c r="C511" s="41"/>
      <c r="D511" s="41"/>
      <c r="V511" s="41"/>
      <c r="W511" s="15"/>
      <c r="X511" s="41"/>
      <c r="Y511" s="85"/>
      <c r="Z511" s="85"/>
      <c r="AA511" s="76"/>
      <c r="AB511" s="76"/>
      <c r="AC511" s="77"/>
      <c r="AD511" s="76"/>
      <c r="AE511" s="2"/>
      <c r="AF511" s="28"/>
    </row>
    <row r="512" spans="1:32" ht="14.25">
      <c r="A512" s="41"/>
      <c r="B512" s="23"/>
      <c r="C512" s="41"/>
      <c r="D512" s="41"/>
      <c r="V512" s="41"/>
      <c r="W512" s="15"/>
      <c r="X512" s="41"/>
      <c r="Y512" s="81"/>
      <c r="Z512" s="82"/>
      <c r="AA512" s="76"/>
      <c r="AB512" s="76"/>
      <c r="AC512" s="77"/>
      <c r="AD512" s="76"/>
      <c r="AE512" s="2"/>
      <c r="AF512" s="28"/>
    </row>
    <row r="513" spans="1:32" ht="14.25">
      <c r="A513" s="41"/>
      <c r="B513" s="23"/>
      <c r="C513" s="41"/>
      <c r="D513" s="41"/>
      <c r="V513" s="41"/>
      <c r="W513" s="15"/>
      <c r="X513" s="41"/>
      <c r="Y513" s="81"/>
      <c r="Z513" s="82"/>
      <c r="AA513" s="76"/>
      <c r="AB513" s="76"/>
      <c r="AC513" s="77"/>
      <c r="AD513" s="76"/>
      <c r="AE513" s="2"/>
      <c r="AF513" s="28"/>
    </row>
    <row r="514" spans="1:32" ht="14.25">
      <c r="A514" s="41"/>
      <c r="B514" s="23"/>
      <c r="C514" s="41"/>
      <c r="D514" s="41"/>
      <c r="V514" s="41"/>
      <c r="W514" s="15"/>
      <c r="X514" s="41"/>
      <c r="Y514" s="81"/>
      <c r="Z514" s="82"/>
      <c r="AA514" s="76"/>
      <c r="AB514" s="76"/>
      <c r="AC514" s="77"/>
      <c r="AD514" s="76"/>
      <c r="AE514" s="2"/>
      <c r="AF514" s="28"/>
    </row>
    <row r="515" spans="1:32" ht="14.25">
      <c r="A515" s="41"/>
      <c r="B515" s="23"/>
      <c r="C515" s="41"/>
      <c r="D515" s="41"/>
      <c r="V515" s="41"/>
      <c r="W515" s="15"/>
      <c r="X515" s="41"/>
      <c r="Y515" s="81"/>
      <c r="Z515" s="82"/>
      <c r="AA515" s="76"/>
      <c r="AB515" s="76"/>
      <c r="AC515" s="77"/>
      <c r="AD515" s="76"/>
      <c r="AE515" s="2"/>
      <c r="AF515" s="28"/>
    </row>
    <row r="516" spans="1:32" ht="14.25">
      <c r="A516" s="41"/>
      <c r="B516" s="23"/>
      <c r="C516" s="41"/>
      <c r="D516" s="41"/>
      <c r="V516" s="41"/>
      <c r="W516" s="15"/>
      <c r="X516" s="41"/>
      <c r="Y516" s="81"/>
      <c r="Z516" s="82"/>
      <c r="AA516" s="76"/>
      <c r="AB516" s="76"/>
      <c r="AC516" s="77"/>
      <c r="AD516" s="76"/>
      <c r="AE516" s="2"/>
      <c r="AF516" s="28"/>
    </row>
    <row r="517" spans="1:32" ht="14.25">
      <c r="A517" s="41"/>
      <c r="B517" s="23"/>
      <c r="C517" s="41"/>
      <c r="D517" s="41"/>
      <c r="V517" s="41"/>
      <c r="W517" s="15"/>
      <c r="X517" s="41"/>
      <c r="Y517" s="83"/>
      <c r="Z517" s="84"/>
      <c r="AA517" s="76"/>
      <c r="AB517" s="76"/>
      <c r="AC517" s="77"/>
      <c r="AD517" s="76"/>
      <c r="AE517" s="2"/>
      <c r="AF517" s="28"/>
    </row>
    <row r="518" spans="1:32" ht="14.25">
      <c r="A518" s="41"/>
      <c r="B518" s="23"/>
      <c r="C518" s="41"/>
      <c r="D518" s="41"/>
      <c r="V518" s="41"/>
      <c r="W518" s="15"/>
      <c r="X518" s="41"/>
      <c r="Y518" s="83"/>
      <c r="Z518" s="84"/>
      <c r="AA518" s="76"/>
      <c r="AB518" s="76"/>
      <c r="AC518" s="77"/>
      <c r="AD518" s="76"/>
      <c r="AE518" s="2"/>
      <c r="AF518" s="28"/>
    </row>
    <row r="519" spans="1:32" ht="14.25">
      <c r="A519" s="41"/>
      <c r="B519" s="23"/>
      <c r="C519" s="41"/>
      <c r="D519" s="41"/>
      <c r="V519" s="41"/>
      <c r="W519" s="15"/>
      <c r="X519" s="41"/>
      <c r="Y519" s="83"/>
      <c r="Z519" s="84"/>
      <c r="AA519" s="76"/>
      <c r="AB519" s="76"/>
      <c r="AC519" s="77"/>
      <c r="AD519" s="76"/>
      <c r="AE519" s="2"/>
      <c r="AF519" s="28"/>
    </row>
    <row r="520" spans="1:32" ht="14.25">
      <c r="A520" s="41"/>
      <c r="B520" s="23"/>
      <c r="C520" s="41"/>
      <c r="D520" s="41"/>
      <c r="V520" s="41"/>
      <c r="W520" s="15"/>
      <c r="X520" s="41"/>
      <c r="Y520" s="81"/>
      <c r="Z520" s="82"/>
      <c r="AA520" s="76"/>
      <c r="AB520" s="76"/>
      <c r="AC520" s="77"/>
      <c r="AD520" s="76"/>
      <c r="AE520" s="2"/>
      <c r="AF520" s="28"/>
    </row>
    <row r="521" spans="1:32" ht="14.25">
      <c r="A521" s="41"/>
      <c r="B521" s="23"/>
      <c r="C521" s="41"/>
      <c r="D521" s="41"/>
      <c r="V521" s="41"/>
      <c r="W521" s="15"/>
      <c r="X521" s="41"/>
      <c r="Y521" s="81"/>
      <c r="Z521" s="82"/>
      <c r="AA521" s="76"/>
      <c r="AB521" s="76"/>
      <c r="AC521" s="77"/>
      <c r="AD521" s="76"/>
      <c r="AE521" s="2"/>
      <c r="AF521" s="28"/>
    </row>
    <row r="522" spans="1:32" ht="14.25">
      <c r="A522" s="41"/>
      <c r="B522" s="23"/>
      <c r="C522" s="41"/>
      <c r="D522" s="41"/>
      <c r="V522" s="41"/>
      <c r="W522" s="15"/>
      <c r="X522" s="41"/>
      <c r="Y522" s="81"/>
      <c r="Z522" s="82"/>
      <c r="AA522" s="76"/>
      <c r="AB522" s="76"/>
      <c r="AC522" s="77"/>
      <c r="AD522" s="76"/>
      <c r="AE522" s="2"/>
      <c r="AF522" s="28"/>
    </row>
    <row r="523" spans="1:32" ht="14.25">
      <c r="A523" s="41"/>
      <c r="B523" s="23"/>
      <c r="C523" s="41"/>
      <c r="D523" s="41"/>
      <c r="V523" s="41"/>
      <c r="W523" s="15"/>
      <c r="X523" s="41"/>
      <c r="Y523" s="81"/>
      <c r="Z523" s="82"/>
      <c r="AA523" s="76"/>
      <c r="AB523" s="76"/>
      <c r="AC523" s="77"/>
      <c r="AD523" s="76"/>
      <c r="AE523" s="2"/>
      <c r="AF523" s="28"/>
    </row>
    <row r="524" spans="1:32" ht="14.25">
      <c r="A524" s="41"/>
      <c r="B524" s="23"/>
      <c r="C524" s="41"/>
      <c r="D524" s="41"/>
      <c r="V524" s="41"/>
      <c r="W524" s="15"/>
      <c r="X524" s="41"/>
      <c r="Y524" s="81"/>
      <c r="Z524" s="82"/>
      <c r="AA524" s="76"/>
      <c r="AB524" s="76"/>
      <c r="AC524" s="77"/>
      <c r="AD524" s="76"/>
      <c r="AE524" s="2"/>
      <c r="AF524" s="28"/>
    </row>
    <row r="525" spans="1:32" ht="14.25">
      <c r="A525" s="41"/>
      <c r="B525" s="23"/>
      <c r="C525" s="41"/>
      <c r="D525" s="41"/>
      <c r="V525" s="41"/>
      <c r="W525" s="15"/>
      <c r="X525" s="41"/>
      <c r="Y525" s="81"/>
      <c r="Z525" s="82"/>
      <c r="AA525" s="76"/>
      <c r="AB525" s="76"/>
      <c r="AC525" s="77"/>
      <c r="AD525" s="76"/>
      <c r="AE525" s="2"/>
      <c r="AF525" s="28"/>
    </row>
    <row r="526" spans="1:32" ht="14.25">
      <c r="A526" s="41"/>
      <c r="B526" s="23"/>
      <c r="C526" s="41"/>
      <c r="D526" s="41"/>
      <c r="V526" s="41"/>
      <c r="W526" s="15"/>
      <c r="X526" s="41"/>
      <c r="Y526" s="81"/>
      <c r="Z526" s="82"/>
      <c r="AA526" s="76"/>
      <c r="AB526" s="76"/>
      <c r="AC526" s="77"/>
      <c r="AD526" s="76"/>
      <c r="AE526" s="2"/>
      <c r="AF526" s="28"/>
    </row>
    <row r="527" spans="1:32" ht="14.25">
      <c r="A527" s="41"/>
      <c r="B527" s="23"/>
      <c r="C527" s="41"/>
      <c r="D527" s="41"/>
      <c r="V527" s="41"/>
      <c r="W527" s="15"/>
      <c r="X527" s="41"/>
      <c r="Y527" s="81"/>
      <c r="Z527" s="82"/>
      <c r="AA527" s="76"/>
      <c r="AB527" s="76"/>
      <c r="AC527" s="77"/>
      <c r="AD527" s="76"/>
      <c r="AE527" s="2"/>
      <c r="AF527" s="28"/>
    </row>
    <row r="528" spans="1:32" ht="14.25">
      <c r="A528" s="41"/>
      <c r="B528" s="23"/>
      <c r="C528" s="41"/>
      <c r="D528" s="41"/>
      <c r="V528" s="41"/>
      <c r="W528" s="15"/>
      <c r="X528" s="41"/>
      <c r="Y528" s="81"/>
      <c r="Z528" s="82"/>
      <c r="AA528" s="76"/>
      <c r="AB528" s="76"/>
      <c r="AC528" s="77"/>
      <c r="AD528" s="76"/>
      <c r="AE528" s="2"/>
      <c r="AF528" s="28"/>
    </row>
    <row r="529" spans="1:32" ht="14.25">
      <c r="A529" s="41"/>
      <c r="B529" s="23"/>
      <c r="C529" s="41"/>
      <c r="D529" s="41"/>
      <c r="V529" s="41"/>
      <c r="W529" s="15"/>
      <c r="X529" s="41"/>
      <c r="Y529" s="81"/>
      <c r="Z529" s="82"/>
      <c r="AA529" s="76"/>
      <c r="AB529" s="76"/>
      <c r="AC529" s="77"/>
      <c r="AD529" s="76"/>
      <c r="AE529" s="2"/>
      <c r="AF529" s="28"/>
    </row>
    <row r="530" spans="1:32" ht="14.25">
      <c r="A530" s="41"/>
      <c r="B530" s="23"/>
      <c r="C530" s="41"/>
      <c r="D530" s="41"/>
      <c r="V530" s="41"/>
      <c r="W530" s="15"/>
      <c r="X530" s="41"/>
      <c r="Y530" s="83"/>
      <c r="Z530" s="84"/>
      <c r="AA530" s="76"/>
      <c r="AB530" s="76"/>
      <c r="AC530" s="77"/>
      <c r="AD530" s="76"/>
      <c r="AE530" s="2"/>
      <c r="AF530" s="28"/>
    </row>
    <row r="531" spans="1:32" ht="14.25">
      <c r="A531" s="41"/>
      <c r="B531" s="23"/>
      <c r="C531" s="41"/>
      <c r="D531" s="41"/>
      <c r="V531" s="41"/>
      <c r="W531" s="15"/>
      <c r="X531" s="41"/>
      <c r="Y531" s="83"/>
      <c r="Z531" s="84"/>
      <c r="AA531" s="76"/>
      <c r="AB531" s="76"/>
      <c r="AC531" s="77"/>
      <c r="AD531" s="76"/>
      <c r="AE531" s="2"/>
      <c r="AF531" s="28"/>
    </row>
    <row r="532" spans="1:32" ht="14.25">
      <c r="A532" s="41"/>
      <c r="B532" s="23"/>
      <c r="C532" s="41"/>
      <c r="D532" s="41"/>
      <c r="V532" s="41"/>
      <c r="W532" s="15"/>
      <c r="X532" s="41"/>
      <c r="Y532" s="81"/>
      <c r="Z532" s="82"/>
      <c r="AA532" s="76"/>
      <c r="AB532" s="76"/>
      <c r="AC532" s="77"/>
      <c r="AD532" s="76"/>
      <c r="AE532" s="2"/>
      <c r="AF532" s="28"/>
    </row>
    <row r="533" spans="1:32" ht="14.25">
      <c r="A533" s="41"/>
      <c r="B533" s="23"/>
      <c r="C533" s="41"/>
      <c r="D533" s="41"/>
      <c r="V533" s="41"/>
      <c r="W533" s="15"/>
      <c r="X533" s="41"/>
      <c r="Y533" s="81"/>
      <c r="Z533" s="82"/>
      <c r="AA533" s="76"/>
      <c r="AB533" s="76"/>
      <c r="AC533" s="77"/>
      <c r="AD533" s="76"/>
      <c r="AE533" s="2"/>
      <c r="AF533" s="28"/>
    </row>
    <row r="534" spans="1:32" ht="14.25">
      <c r="A534" s="41"/>
      <c r="B534" s="23"/>
      <c r="C534" s="41"/>
      <c r="D534" s="41"/>
      <c r="V534" s="41"/>
      <c r="W534" s="15"/>
      <c r="X534" s="41"/>
      <c r="Y534" s="81"/>
      <c r="Z534" s="82"/>
      <c r="AA534" s="76"/>
      <c r="AB534" s="76"/>
      <c r="AC534" s="77"/>
      <c r="AD534" s="76"/>
      <c r="AE534" s="2"/>
      <c r="AF534" s="28"/>
    </row>
    <row r="535" spans="1:32" ht="14.25">
      <c r="A535" s="41"/>
      <c r="B535" s="23"/>
      <c r="C535" s="41"/>
      <c r="D535" s="41"/>
      <c r="V535" s="41"/>
      <c r="W535" s="15"/>
      <c r="X535" s="41"/>
      <c r="Y535" s="81"/>
      <c r="Z535" s="82"/>
      <c r="AA535" s="76"/>
      <c r="AB535" s="76"/>
      <c r="AC535" s="77"/>
      <c r="AD535" s="76"/>
      <c r="AE535" s="2"/>
      <c r="AF535" s="28"/>
    </row>
    <row r="536" spans="1:32" ht="14.25">
      <c r="A536" s="41"/>
      <c r="B536" s="23"/>
      <c r="C536" s="41"/>
      <c r="D536" s="41"/>
      <c r="V536" s="41"/>
      <c r="W536" s="15"/>
      <c r="X536" s="41"/>
      <c r="Y536" s="83"/>
      <c r="Z536" s="84"/>
      <c r="AA536" s="76"/>
      <c r="AB536" s="76"/>
      <c r="AC536" s="77"/>
      <c r="AD536" s="76"/>
      <c r="AE536" s="2"/>
      <c r="AF536" s="28"/>
    </row>
    <row r="537" spans="1:32" ht="14.25">
      <c r="A537" s="41"/>
      <c r="B537" s="23"/>
      <c r="C537" s="41"/>
      <c r="D537" s="41"/>
      <c r="V537" s="41"/>
      <c r="W537" s="15"/>
      <c r="X537" s="41"/>
      <c r="Y537" s="83"/>
      <c r="Z537" s="84"/>
      <c r="AA537" s="76"/>
      <c r="AB537" s="76"/>
      <c r="AC537" s="77"/>
      <c r="AD537" s="76"/>
      <c r="AE537" s="2"/>
      <c r="AF537" s="28"/>
    </row>
    <row r="538" spans="1:32" ht="14.25">
      <c r="A538" s="41"/>
      <c r="B538" s="23"/>
      <c r="C538" s="41"/>
      <c r="D538" s="41"/>
      <c r="V538" s="41"/>
      <c r="W538" s="15"/>
      <c r="X538" s="41"/>
      <c r="Y538" s="81"/>
      <c r="Z538" s="82"/>
      <c r="AA538" s="76"/>
      <c r="AB538" s="76"/>
      <c r="AC538" s="77"/>
      <c r="AD538" s="76"/>
      <c r="AE538" s="2"/>
      <c r="AF538" s="28"/>
    </row>
    <row r="539" spans="1:32" ht="14.25">
      <c r="A539" s="41"/>
      <c r="B539" s="23"/>
      <c r="C539" s="41"/>
      <c r="D539" s="41"/>
      <c r="V539" s="41"/>
      <c r="W539" s="15"/>
      <c r="X539" s="41"/>
      <c r="Y539" s="81"/>
      <c r="Z539" s="82"/>
      <c r="AA539" s="76"/>
      <c r="AB539" s="76"/>
      <c r="AC539" s="77"/>
      <c r="AD539" s="76"/>
      <c r="AE539" s="2"/>
      <c r="AF539" s="28"/>
    </row>
    <row r="540" spans="1:32" ht="14.25">
      <c r="A540" s="41"/>
      <c r="B540" s="23"/>
      <c r="C540" s="41"/>
      <c r="D540" s="41"/>
      <c r="V540" s="41"/>
      <c r="W540" s="15"/>
      <c r="X540" s="41"/>
      <c r="Y540" s="81"/>
      <c r="Z540" s="82"/>
      <c r="AA540" s="76"/>
      <c r="AB540" s="76"/>
      <c r="AC540" s="77"/>
      <c r="AD540" s="76"/>
      <c r="AE540" s="2"/>
      <c r="AF540" s="28"/>
    </row>
    <row r="541" spans="1:32" ht="14.25">
      <c r="A541" s="41"/>
      <c r="B541" s="23"/>
      <c r="C541" s="41"/>
      <c r="D541" s="41"/>
      <c r="V541" s="41"/>
      <c r="W541" s="15"/>
      <c r="X541" s="41"/>
      <c r="Y541" s="81"/>
      <c r="Z541" s="82"/>
      <c r="AA541" s="76"/>
      <c r="AB541" s="76"/>
      <c r="AC541" s="77"/>
      <c r="AD541" s="76"/>
      <c r="AE541" s="2"/>
      <c r="AF541" s="28"/>
    </row>
    <row r="542" spans="1:32" ht="14.25">
      <c r="A542" s="41"/>
      <c r="B542" s="23"/>
      <c r="C542" s="41"/>
      <c r="D542" s="41"/>
      <c r="V542" s="41"/>
      <c r="W542" s="15"/>
      <c r="X542" s="41"/>
      <c r="Y542" s="81"/>
      <c r="Z542" s="82"/>
      <c r="AA542" s="76"/>
      <c r="AB542" s="76"/>
      <c r="AC542" s="77"/>
      <c r="AD542" s="76"/>
      <c r="AE542" s="2"/>
      <c r="AF542" s="28"/>
    </row>
    <row r="543" spans="1:32" ht="14.25">
      <c r="A543" s="41"/>
      <c r="B543" s="23"/>
      <c r="C543" s="41"/>
      <c r="D543" s="41"/>
      <c r="V543" s="41"/>
      <c r="W543" s="15"/>
      <c r="X543" s="41"/>
      <c r="Y543" s="81"/>
      <c r="Z543" s="82"/>
      <c r="AA543" s="76"/>
      <c r="AB543" s="76"/>
      <c r="AC543" s="77"/>
      <c r="AD543" s="76"/>
      <c r="AE543" s="2"/>
      <c r="AF543" s="28"/>
    </row>
    <row r="544" spans="1:32" ht="14.25">
      <c r="A544" s="41"/>
      <c r="B544" s="23"/>
      <c r="C544" s="41"/>
      <c r="D544" s="41"/>
      <c r="V544" s="41"/>
      <c r="W544" s="15"/>
      <c r="X544" s="41"/>
      <c r="Y544" s="81"/>
      <c r="Z544" s="82"/>
      <c r="AA544" s="76"/>
      <c r="AB544" s="76"/>
      <c r="AC544" s="77"/>
      <c r="AD544" s="76"/>
      <c r="AE544" s="2"/>
      <c r="AF544" s="28"/>
    </row>
    <row r="545" spans="1:32" ht="14.25">
      <c r="A545" s="41"/>
      <c r="B545" s="23"/>
      <c r="C545" s="41"/>
      <c r="D545" s="41"/>
      <c r="V545" s="41"/>
      <c r="W545" s="15"/>
      <c r="X545" s="41"/>
      <c r="Y545" s="85"/>
      <c r="Z545" s="85"/>
      <c r="AA545" s="76"/>
      <c r="AB545" s="76"/>
      <c r="AC545" s="77"/>
      <c r="AD545" s="76"/>
      <c r="AE545" s="2"/>
      <c r="AF545" s="28"/>
    </row>
    <row r="546" spans="1:32" ht="14.25">
      <c r="A546" s="41"/>
      <c r="B546" s="23"/>
      <c r="C546" s="41"/>
      <c r="D546" s="41"/>
      <c r="V546" s="41"/>
      <c r="W546" s="15"/>
      <c r="X546" s="41"/>
      <c r="Y546" s="85"/>
      <c r="Z546" s="85"/>
      <c r="AA546" s="76"/>
      <c r="AB546" s="76"/>
      <c r="AC546" s="77"/>
      <c r="AD546" s="76"/>
      <c r="AE546" s="2"/>
      <c r="AF546" s="28"/>
    </row>
    <row r="547" spans="1:32" ht="14.25">
      <c r="A547" s="41"/>
      <c r="B547" s="23"/>
      <c r="C547" s="41"/>
      <c r="D547" s="41"/>
      <c r="V547" s="41"/>
      <c r="W547" s="15"/>
      <c r="X547" s="41"/>
      <c r="Y547" s="82"/>
      <c r="Z547" s="82"/>
      <c r="AA547" s="76"/>
      <c r="AB547" s="76"/>
      <c r="AC547" s="77"/>
      <c r="AD547" s="76"/>
      <c r="AE547" s="2"/>
      <c r="AF547" s="28"/>
    </row>
    <row r="548" spans="1:32" ht="14.25">
      <c r="A548" s="41"/>
      <c r="B548" s="23"/>
      <c r="C548" s="41"/>
      <c r="D548" s="41"/>
      <c r="V548" s="41"/>
      <c r="W548" s="15"/>
      <c r="X548" s="41"/>
      <c r="Y548" s="82"/>
      <c r="Z548" s="82"/>
      <c r="AA548" s="76"/>
      <c r="AB548" s="76"/>
      <c r="AC548" s="77"/>
      <c r="AD548" s="76"/>
      <c r="AE548" s="2"/>
      <c r="AF548" s="28"/>
    </row>
    <row r="549" spans="1:32" ht="14.25">
      <c r="A549" s="41"/>
      <c r="B549" s="23"/>
      <c r="C549" s="41"/>
      <c r="D549" s="41"/>
      <c r="V549" s="41"/>
      <c r="W549" s="15"/>
      <c r="X549" s="41"/>
      <c r="Y549" s="82"/>
      <c r="Z549" s="82"/>
      <c r="AA549" s="76"/>
      <c r="AB549" s="76"/>
      <c r="AC549" s="77"/>
      <c r="AD549" s="76"/>
      <c r="AE549" s="2"/>
      <c r="AF549" s="28"/>
    </row>
    <row r="550" spans="1:32" ht="14.25">
      <c r="A550" s="41"/>
      <c r="B550" s="23"/>
      <c r="C550" s="41"/>
      <c r="D550" s="41"/>
      <c r="V550" s="41"/>
      <c r="W550" s="15"/>
      <c r="X550" s="41"/>
      <c r="Y550" s="82"/>
      <c r="Z550" s="82"/>
      <c r="AA550" s="76"/>
      <c r="AB550" s="76"/>
      <c r="AC550" s="77"/>
      <c r="AD550" s="76"/>
      <c r="AE550" s="2"/>
      <c r="AF550" s="28"/>
    </row>
    <row r="551" spans="1:32" ht="14.25">
      <c r="A551" s="41"/>
      <c r="B551" s="23"/>
      <c r="C551" s="41"/>
      <c r="D551" s="41"/>
      <c r="V551" s="41"/>
      <c r="W551" s="15"/>
      <c r="X551" s="41"/>
      <c r="Y551" s="82"/>
      <c r="Z551" s="82"/>
      <c r="AA551" s="76"/>
      <c r="AB551" s="76"/>
      <c r="AC551" s="77"/>
      <c r="AD551" s="76"/>
      <c r="AE551" s="2"/>
      <c r="AF551" s="28"/>
    </row>
    <row r="552" spans="1:32" ht="14.25">
      <c r="A552" s="41"/>
      <c r="B552" s="23"/>
      <c r="C552" s="41"/>
      <c r="D552" s="41"/>
      <c r="V552" s="41"/>
      <c r="W552" s="15"/>
      <c r="X552" s="41"/>
      <c r="Y552" s="82"/>
      <c r="Z552" s="82"/>
      <c r="AA552" s="76"/>
      <c r="AB552" s="76"/>
      <c r="AC552" s="77"/>
      <c r="AD552" s="76"/>
      <c r="AE552" s="2"/>
      <c r="AF552" s="28"/>
    </row>
    <row r="553" spans="1:32" ht="14.25">
      <c r="A553" s="41"/>
      <c r="B553" s="23"/>
      <c r="C553" s="41"/>
      <c r="D553" s="41"/>
      <c r="V553" s="41"/>
      <c r="W553" s="15"/>
      <c r="X553" s="41"/>
      <c r="Y553" s="82"/>
      <c r="Z553" s="82"/>
      <c r="AA553" s="76"/>
      <c r="AB553" s="76"/>
      <c r="AC553" s="77"/>
      <c r="AD553" s="76"/>
      <c r="AE553" s="2"/>
      <c r="AF553" s="28"/>
    </row>
    <row r="554" spans="1:32" ht="14.25">
      <c r="A554" s="41"/>
      <c r="B554" s="23"/>
      <c r="C554" s="41"/>
      <c r="D554" s="41"/>
      <c r="V554" s="41"/>
      <c r="W554" s="15"/>
      <c r="X554" s="41"/>
      <c r="Y554" s="82"/>
      <c r="Z554" s="82"/>
      <c r="AA554" s="76"/>
      <c r="AB554" s="76"/>
      <c r="AC554" s="77"/>
      <c r="AD554" s="76"/>
      <c r="AE554" s="2"/>
      <c r="AF554" s="28"/>
    </row>
    <row r="555" spans="1:32" ht="14.25">
      <c r="A555" s="41"/>
      <c r="B555" s="23"/>
      <c r="C555" s="41"/>
      <c r="D555" s="41"/>
      <c r="V555" s="41"/>
      <c r="W555" s="15"/>
      <c r="X555" s="41"/>
      <c r="Y555" s="85"/>
      <c r="Z555" s="85"/>
      <c r="AA555" s="76"/>
      <c r="AB555" s="76"/>
      <c r="AC555" s="77"/>
      <c r="AD555" s="76"/>
      <c r="AE555" s="2"/>
      <c r="AF555" s="28"/>
    </row>
    <row r="556" spans="1:32" ht="14.25">
      <c r="A556" s="41"/>
      <c r="B556" s="23"/>
      <c r="C556" s="41"/>
      <c r="D556" s="41"/>
      <c r="V556" s="41"/>
      <c r="W556" s="15"/>
      <c r="X556" s="41"/>
      <c r="Y556" s="85"/>
      <c r="Z556" s="85"/>
      <c r="AA556" s="76"/>
      <c r="AB556" s="76"/>
      <c r="AC556" s="77"/>
      <c r="AD556" s="76"/>
      <c r="AE556" s="2"/>
      <c r="AF556" s="28"/>
    </row>
    <row r="557" spans="1:32" ht="14.25">
      <c r="A557" s="41"/>
      <c r="B557" s="23"/>
      <c r="C557" s="41"/>
      <c r="D557" s="41"/>
      <c r="V557" s="41"/>
      <c r="W557" s="15"/>
      <c r="X557" s="41"/>
      <c r="Y557" s="83"/>
      <c r="Z557" s="84"/>
      <c r="AA557" s="76"/>
      <c r="AB557" s="76"/>
      <c r="AC557" s="77"/>
      <c r="AD557" s="76"/>
      <c r="AE557" s="2"/>
      <c r="AF557" s="28"/>
    </row>
    <row r="558" spans="1:32" ht="14.25">
      <c r="A558" s="41"/>
      <c r="B558" s="23"/>
      <c r="C558" s="41"/>
      <c r="D558" s="41"/>
      <c r="V558" s="41"/>
      <c r="W558" s="15"/>
      <c r="X558" s="41"/>
      <c r="Y558" s="82"/>
      <c r="Z558" s="82"/>
      <c r="AA558" s="76"/>
      <c r="AB558" s="76"/>
      <c r="AC558" s="77"/>
      <c r="AD558" s="76"/>
      <c r="AE558" s="2"/>
      <c r="AF558" s="28"/>
    </row>
    <row r="559" spans="1:32" ht="14.25">
      <c r="A559" s="41"/>
      <c r="B559" s="23"/>
      <c r="C559" s="41"/>
      <c r="D559" s="41"/>
      <c r="V559" s="41"/>
      <c r="W559" s="15"/>
      <c r="X559" s="41"/>
      <c r="Y559" s="82"/>
      <c r="Z559" s="82"/>
      <c r="AA559" s="76"/>
      <c r="AB559" s="76"/>
      <c r="AC559" s="77"/>
      <c r="AD559" s="76"/>
      <c r="AE559" s="2"/>
      <c r="AF559" s="28"/>
    </row>
    <row r="560" spans="1:32" ht="14.25">
      <c r="A560" s="41"/>
      <c r="B560" s="23"/>
      <c r="C560" s="41"/>
      <c r="D560" s="41"/>
      <c r="V560" s="41"/>
      <c r="W560" s="15"/>
      <c r="X560" s="41"/>
      <c r="Y560" s="82"/>
      <c r="Z560" s="82"/>
      <c r="AA560" s="76"/>
      <c r="AB560" s="76"/>
      <c r="AC560" s="77"/>
      <c r="AD560" s="76"/>
      <c r="AE560" s="2"/>
      <c r="AF560" s="28"/>
    </row>
    <row r="561" spans="1:32" ht="14.25">
      <c r="A561" s="41"/>
      <c r="B561" s="23"/>
      <c r="C561" s="41"/>
      <c r="D561" s="41"/>
      <c r="V561" s="41"/>
      <c r="W561" s="15"/>
      <c r="X561" s="41"/>
      <c r="Y561" s="82"/>
      <c r="Z561" s="82"/>
      <c r="AA561" s="76"/>
      <c r="AB561" s="76"/>
      <c r="AC561" s="77"/>
      <c r="AD561" s="76"/>
      <c r="AE561" s="2"/>
      <c r="AF561" s="28"/>
    </row>
    <row r="562" spans="1:32" ht="14.25">
      <c r="A562" s="41"/>
      <c r="B562" s="23"/>
      <c r="C562" s="41"/>
      <c r="D562" s="41"/>
      <c r="V562" s="41"/>
      <c r="W562" s="15"/>
      <c r="X562" s="41"/>
      <c r="Y562" s="85"/>
      <c r="Z562" s="85"/>
      <c r="AA562" s="76"/>
      <c r="AB562" s="76"/>
      <c r="AC562" s="77"/>
      <c r="AD562" s="76"/>
      <c r="AE562" s="2"/>
      <c r="AF562" s="28"/>
    </row>
    <row r="563" spans="1:32" ht="14.25">
      <c r="A563" s="41"/>
      <c r="B563" s="23"/>
      <c r="C563" s="41"/>
      <c r="D563" s="41"/>
      <c r="V563" s="41"/>
      <c r="W563" s="15"/>
      <c r="X563" s="41"/>
      <c r="Y563" s="85"/>
      <c r="Z563" s="85"/>
      <c r="AA563" s="76"/>
      <c r="AB563" s="76"/>
      <c r="AC563" s="77"/>
      <c r="AD563" s="76"/>
      <c r="AE563" s="2"/>
      <c r="AF563" s="28"/>
    </row>
    <row r="564" spans="1:32" ht="14.25">
      <c r="A564" s="41"/>
      <c r="B564" s="23"/>
      <c r="C564" s="41"/>
      <c r="D564" s="41"/>
      <c r="V564" s="41"/>
      <c r="W564" s="15"/>
      <c r="X564" s="41"/>
      <c r="Y564" s="82"/>
      <c r="Z564" s="82"/>
      <c r="AA564" s="76"/>
      <c r="AB564" s="76"/>
      <c r="AC564" s="77"/>
      <c r="AD564" s="76"/>
      <c r="AE564" s="2"/>
      <c r="AF564" s="28"/>
    </row>
    <row r="565" spans="1:32" ht="14.25">
      <c r="A565" s="41"/>
      <c r="B565" s="23"/>
      <c r="C565" s="41"/>
      <c r="D565" s="41"/>
      <c r="V565" s="41"/>
      <c r="W565" s="15"/>
      <c r="X565" s="41"/>
      <c r="Y565" s="82"/>
      <c r="Z565" s="82"/>
      <c r="AA565" s="76"/>
      <c r="AB565" s="76"/>
      <c r="AC565" s="77"/>
      <c r="AD565" s="76"/>
      <c r="AE565" s="2"/>
      <c r="AF565" s="28"/>
    </row>
    <row r="566" spans="1:32" ht="14.25">
      <c r="A566" s="41"/>
      <c r="B566" s="23"/>
      <c r="C566" s="41"/>
      <c r="D566" s="41"/>
      <c r="V566" s="41"/>
      <c r="W566" s="15"/>
      <c r="X566" s="41"/>
      <c r="Y566" s="82"/>
      <c r="Z566" s="82"/>
      <c r="AA566" s="76"/>
      <c r="AB566" s="76"/>
      <c r="AC566" s="77"/>
      <c r="AD566" s="76"/>
      <c r="AE566" s="2"/>
      <c r="AF566" s="28"/>
    </row>
    <row r="567" spans="1:32" ht="14.25">
      <c r="A567" s="41"/>
      <c r="B567" s="23"/>
      <c r="C567" s="41"/>
      <c r="D567" s="41"/>
      <c r="V567" s="41"/>
      <c r="W567" s="15"/>
      <c r="X567" s="41"/>
      <c r="Y567" s="82"/>
      <c r="Z567" s="82"/>
      <c r="AA567" s="76"/>
      <c r="AB567" s="76"/>
      <c r="AC567" s="77"/>
      <c r="AD567" s="76"/>
      <c r="AE567" s="2"/>
      <c r="AF567" s="28"/>
    </row>
    <row r="568" spans="1:32" ht="14.25">
      <c r="A568" s="41"/>
      <c r="B568" s="23"/>
      <c r="C568" s="41"/>
      <c r="D568" s="41"/>
      <c r="V568" s="41"/>
      <c r="W568" s="15"/>
      <c r="X568" s="41"/>
      <c r="Y568" s="82"/>
      <c r="Z568" s="82"/>
      <c r="AA568" s="76"/>
      <c r="AB568" s="76"/>
      <c r="AC568" s="77"/>
      <c r="AD568" s="76"/>
      <c r="AE568" s="2"/>
      <c r="AF568" s="28"/>
    </row>
    <row r="569" spans="1:32" ht="14.25">
      <c r="A569" s="41"/>
      <c r="B569" s="23"/>
      <c r="C569" s="41"/>
      <c r="D569" s="41"/>
      <c r="V569" s="41"/>
      <c r="W569" s="15"/>
      <c r="X569" s="41"/>
      <c r="Y569" s="82"/>
      <c r="Z569" s="82"/>
      <c r="AA569" s="76"/>
      <c r="AB569" s="76"/>
      <c r="AC569" s="77"/>
      <c r="AD569" s="76"/>
      <c r="AE569" s="2"/>
      <c r="AF569" s="28"/>
    </row>
    <row r="570" spans="1:32" ht="14.25">
      <c r="A570" s="41"/>
      <c r="B570" s="23"/>
      <c r="C570" s="41"/>
      <c r="D570" s="41"/>
      <c r="V570" s="41"/>
      <c r="W570" s="15"/>
      <c r="X570" s="41"/>
      <c r="Y570" s="82"/>
      <c r="Z570" s="82"/>
      <c r="AA570" s="76"/>
      <c r="AB570" s="76"/>
      <c r="AC570" s="77"/>
      <c r="AD570" s="76"/>
      <c r="AE570" s="2"/>
      <c r="AF570" s="28"/>
    </row>
    <row r="571" spans="1:32" ht="14.25">
      <c r="A571" s="41"/>
      <c r="B571" s="23"/>
      <c r="C571" s="41"/>
      <c r="D571" s="41"/>
      <c r="V571" s="41"/>
      <c r="W571" s="15"/>
      <c r="X571" s="41"/>
      <c r="Y571" s="82"/>
      <c r="Z571" s="82"/>
      <c r="AA571" s="76"/>
      <c r="AB571" s="76"/>
      <c r="AC571" s="77"/>
      <c r="AD571" s="76"/>
      <c r="AE571" s="2"/>
      <c r="AF571" s="28"/>
    </row>
    <row r="572" spans="1:32" ht="14.25">
      <c r="A572" s="41"/>
      <c r="B572" s="23"/>
      <c r="C572" s="41"/>
      <c r="D572" s="41"/>
      <c r="V572" s="41"/>
      <c r="W572" s="15"/>
      <c r="X572" s="41"/>
      <c r="Y572" s="83"/>
      <c r="Z572" s="84"/>
      <c r="AA572" s="76"/>
      <c r="AB572" s="76"/>
      <c r="AC572" s="77"/>
      <c r="AD572" s="76"/>
      <c r="AE572" s="2"/>
      <c r="AF572" s="28"/>
    </row>
    <row r="573" spans="1:32" ht="14.25">
      <c r="A573" s="41"/>
      <c r="B573" s="23"/>
      <c r="C573" s="41"/>
      <c r="D573" s="41"/>
      <c r="V573" s="41"/>
      <c r="W573" s="15"/>
      <c r="X573" s="41"/>
      <c r="Y573" s="83"/>
      <c r="Z573" s="84"/>
      <c r="AA573" s="76"/>
      <c r="AB573" s="76"/>
      <c r="AC573" s="77"/>
      <c r="AD573" s="76"/>
      <c r="AE573" s="2"/>
      <c r="AF573" s="28"/>
    </row>
    <row r="574" spans="1:32" ht="14.25">
      <c r="A574" s="41"/>
      <c r="B574" s="23"/>
      <c r="C574" s="41"/>
      <c r="D574" s="41"/>
      <c r="V574" s="41"/>
      <c r="W574" s="15"/>
      <c r="X574" s="41"/>
      <c r="Y574" s="83"/>
      <c r="Z574" s="84"/>
      <c r="AA574" s="76"/>
      <c r="AB574" s="76"/>
      <c r="AC574" s="77"/>
      <c r="AD574" s="76"/>
      <c r="AE574" s="2"/>
      <c r="AF574" s="28"/>
    </row>
    <row r="575" spans="1:32" ht="14.25">
      <c r="A575" s="41"/>
      <c r="B575" s="23"/>
      <c r="C575" s="41"/>
      <c r="D575" s="41"/>
      <c r="V575" s="41"/>
      <c r="W575" s="15"/>
      <c r="X575" s="41"/>
      <c r="Y575" s="83"/>
      <c r="Z575" s="84"/>
      <c r="AA575" s="76"/>
      <c r="AB575" s="76"/>
      <c r="AC575" s="77"/>
      <c r="AD575" s="76"/>
      <c r="AE575" s="2"/>
      <c r="AF575" s="28"/>
    </row>
    <row r="576" spans="1:32" ht="14.25">
      <c r="A576" s="41"/>
      <c r="B576" s="23"/>
      <c r="C576" s="41"/>
      <c r="D576" s="41"/>
      <c r="V576" s="41"/>
      <c r="W576" s="15"/>
      <c r="X576" s="41"/>
      <c r="Y576" s="82"/>
      <c r="Z576" s="82"/>
      <c r="AA576" s="76"/>
      <c r="AB576" s="76"/>
      <c r="AC576" s="77"/>
      <c r="AD576" s="76"/>
      <c r="AE576" s="2"/>
      <c r="AF576" s="28"/>
    </row>
    <row r="577" spans="1:32" ht="14.25">
      <c r="A577" s="41"/>
      <c r="B577" s="23"/>
      <c r="C577" s="41"/>
      <c r="D577" s="41"/>
      <c r="V577" s="41"/>
      <c r="W577" s="15"/>
      <c r="X577" s="41"/>
      <c r="Y577" s="82"/>
      <c r="Z577" s="82"/>
      <c r="AA577" s="76"/>
      <c r="AB577" s="76"/>
      <c r="AC577" s="77"/>
      <c r="AD577" s="76"/>
      <c r="AE577" s="2"/>
      <c r="AF577" s="28"/>
    </row>
    <row r="578" spans="1:32" ht="14.25">
      <c r="A578" s="41"/>
      <c r="B578" s="23"/>
      <c r="C578" s="41"/>
      <c r="D578" s="41"/>
      <c r="V578" s="41"/>
      <c r="W578" s="15"/>
      <c r="X578" s="41"/>
      <c r="Y578" s="82"/>
      <c r="Z578" s="82"/>
      <c r="AA578" s="76"/>
      <c r="AB578" s="76"/>
      <c r="AC578" s="77"/>
      <c r="AD578" s="76"/>
      <c r="AE578" s="2"/>
      <c r="AF578" s="28"/>
    </row>
    <row r="579" spans="1:32" ht="14.25">
      <c r="A579" s="41"/>
      <c r="B579" s="23"/>
      <c r="C579" s="41"/>
      <c r="D579" s="41"/>
      <c r="V579" s="41"/>
      <c r="W579" s="15"/>
      <c r="X579" s="41"/>
      <c r="Y579" s="82"/>
      <c r="Z579" s="82"/>
      <c r="AA579" s="76"/>
      <c r="AB579" s="76"/>
      <c r="AC579" s="77"/>
      <c r="AD579" s="76"/>
      <c r="AE579" s="2"/>
      <c r="AF579" s="28"/>
    </row>
    <row r="580" spans="1:32" ht="14.25">
      <c r="A580" s="41"/>
      <c r="B580" s="23"/>
      <c r="C580" s="41"/>
      <c r="D580" s="41"/>
      <c r="V580" s="41"/>
      <c r="W580" s="15"/>
      <c r="X580" s="41"/>
      <c r="Y580" s="82"/>
      <c r="Z580" s="82"/>
      <c r="AA580" s="76"/>
      <c r="AB580" s="76"/>
      <c r="AC580" s="77"/>
      <c r="AD580" s="76"/>
      <c r="AE580" s="2"/>
      <c r="AF580" s="28"/>
    </row>
    <row r="581" spans="1:32" ht="14.25">
      <c r="A581" s="41"/>
      <c r="B581" s="23"/>
      <c r="C581" s="41"/>
      <c r="D581" s="41"/>
      <c r="V581" s="41"/>
      <c r="W581" s="15"/>
      <c r="X581" s="41"/>
      <c r="Y581" s="82"/>
      <c r="Z581" s="82"/>
      <c r="AA581" s="76"/>
      <c r="AB581" s="76"/>
      <c r="AC581" s="77"/>
      <c r="AD581" s="76"/>
      <c r="AE581" s="2"/>
      <c r="AF581" s="28"/>
    </row>
    <row r="582" spans="1:32" ht="14.25">
      <c r="A582" s="41"/>
      <c r="B582" s="23"/>
      <c r="C582" s="41"/>
      <c r="D582" s="41"/>
      <c r="V582" s="41"/>
      <c r="W582" s="15"/>
      <c r="X582" s="41"/>
      <c r="Y582" s="82"/>
      <c r="Z582" s="82"/>
      <c r="AA582" s="76"/>
      <c r="AB582" s="76"/>
      <c r="AC582" s="77"/>
      <c r="AD582" s="76"/>
      <c r="AE582" s="2"/>
      <c r="AF582" s="28"/>
    </row>
    <row r="583" spans="1:32" ht="14.25">
      <c r="A583" s="41"/>
      <c r="B583" s="23"/>
      <c r="C583" s="41"/>
      <c r="D583" s="41"/>
      <c r="V583" s="41"/>
      <c r="W583" s="15"/>
      <c r="X583" s="41"/>
      <c r="Y583" s="82"/>
      <c r="Z583" s="82"/>
      <c r="AA583" s="76"/>
      <c r="AB583" s="76"/>
      <c r="AC583" s="77"/>
      <c r="AD583" s="76"/>
      <c r="AE583" s="2"/>
      <c r="AF583" s="28"/>
    </row>
    <row r="584" spans="1:32" ht="14.25">
      <c r="A584" s="41"/>
      <c r="B584" s="23"/>
      <c r="C584" s="41"/>
      <c r="D584" s="41"/>
      <c r="V584" s="41"/>
      <c r="W584" s="15"/>
      <c r="X584" s="41"/>
      <c r="Y584" s="85"/>
      <c r="Z584" s="85"/>
      <c r="AA584" s="76"/>
      <c r="AB584" s="76"/>
      <c r="AC584" s="77"/>
      <c r="AD584" s="76"/>
      <c r="AE584" s="2"/>
      <c r="AF584" s="28"/>
    </row>
    <row r="585" spans="1:32" ht="14.25">
      <c r="A585" s="41"/>
      <c r="B585" s="23"/>
      <c r="C585" s="41"/>
      <c r="D585" s="41"/>
      <c r="V585" s="41"/>
      <c r="W585" s="15"/>
      <c r="X585" s="41"/>
      <c r="Y585" s="85"/>
      <c r="Z585" s="85"/>
      <c r="AA585" s="76"/>
      <c r="AB585" s="76"/>
      <c r="AC585" s="77"/>
      <c r="AD585" s="76"/>
      <c r="AE585" s="2"/>
      <c r="AF585" s="28"/>
    </row>
    <row r="586" spans="1:32" ht="14.25">
      <c r="A586" s="41"/>
      <c r="B586" s="23"/>
      <c r="C586" s="41"/>
      <c r="D586" s="41"/>
      <c r="V586" s="41"/>
      <c r="W586" s="15"/>
      <c r="X586" s="41"/>
      <c r="Y586" s="83"/>
      <c r="Z586" s="84"/>
      <c r="AA586" s="76"/>
      <c r="AB586" s="76"/>
      <c r="AC586" s="77"/>
      <c r="AD586" s="76"/>
      <c r="AE586" s="2"/>
      <c r="AF586" s="28"/>
    </row>
    <row r="587" spans="1:32" ht="14.25">
      <c r="A587" s="41"/>
      <c r="B587" s="23"/>
      <c r="C587" s="41"/>
      <c r="D587" s="41"/>
      <c r="V587" s="41"/>
      <c r="W587" s="15"/>
      <c r="X587" s="41"/>
      <c r="Y587" s="83"/>
      <c r="Z587" s="84"/>
      <c r="AA587" s="76"/>
      <c r="AB587" s="76"/>
      <c r="AC587" s="77"/>
      <c r="AD587" s="76"/>
      <c r="AE587" s="2"/>
      <c r="AF587" s="28"/>
    </row>
    <row r="588" spans="1:32" ht="14.25">
      <c r="A588" s="41"/>
      <c r="B588" s="23"/>
      <c r="C588" s="41"/>
      <c r="D588" s="41"/>
      <c r="V588" s="41"/>
      <c r="W588" s="15"/>
      <c r="X588" s="41"/>
      <c r="Y588" s="83"/>
      <c r="Z588" s="84"/>
      <c r="AA588" s="76"/>
      <c r="AB588" s="76"/>
      <c r="AC588" s="77"/>
      <c r="AD588" s="76"/>
      <c r="AE588" s="2"/>
      <c r="AF588" s="28"/>
    </row>
    <row r="589" spans="1:32" ht="14.25">
      <c r="A589" s="41"/>
      <c r="B589" s="23"/>
      <c r="C589" s="41"/>
      <c r="D589" s="41"/>
      <c r="V589" s="41"/>
      <c r="W589" s="15"/>
      <c r="X589" s="41"/>
      <c r="Y589" s="86"/>
      <c r="Z589" s="85"/>
      <c r="AA589" s="76"/>
      <c r="AB589" s="76"/>
      <c r="AC589" s="77"/>
      <c r="AD589" s="76"/>
      <c r="AE589" s="2"/>
      <c r="AF589" s="28"/>
    </row>
    <row r="590" spans="25:32" ht="14.25">
      <c r="Y590" s="86"/>
      <c r="Z590" s="85"/>
      <c r="AA590" s="76"/>
      <c r="AB590" s="76"/>
      <c r="AC590" s="77"/>
      <c r="AD590" s="76"/>
      <c r="AE590" s="2"/>
      <c r="AF590" s="28"/>
    </row>
    <row r="591" spans="25:32" ht="14.25">
      <c r="Y591" s="83"/>
      <c r="Z591" s="84"/>
      <c r="AA591" s="76"/>
      <c r="AB591" s="76"/>
      <c r="AC591" s="77"/>
      <c r="AD591" s="76"/>
      <c r="AE591" s="2"/>
      <c r="AF591" s="28"/>
    </row>
    <row r="592" spans="25:32" ht="14.25">
      <c r="Y592" s="83"/>
      <c r="Z592" s="84"/>
      <c r="AA592" s="76"/>
      <c r="AB592" s="76"/>
      <c r="AC592" s="77"/>
      <c r="AD592" s="76"/>
      <c r="AE592" s="2"/>
      <c r="AF592" s="28"/>
    </row>
    <row r="593" spans="25:32" ht="14.25">
      <c r="Y593" s="83"/>
      <c r="Z593" s="84"/>
      <c r="AA593" s="76"/>
      <c r="AB593" s="76"/>
      <c r="AC593" s="77"/>
      <c r="AD593" s="76"/>
      <c r="AE593" s="2"/>
      <c r="AF593" s="28"/>
    </row>
    <row r="594" spans="25:32" ht="14.25">
      <c r="Y594" s="83"/>
      <c r="Z594" s="84"/>
      <c r="AA594" s="76"/>
      <c r="AB594" s="76"/>
      <c r="AC594" s="77"/>
      <c r="AD594" s="76"/>
      <c r="AE594" s="2"/>
      <c r="AF594" s="28"/>
    </row>
    <row r="595" spans="25:32" ht="14.25">
      <c r="Y595" s="86"/>
      <c r="Z595" s="85"/>
      <c r="AA595" s="76"/>
      <c r="AB595" s="76"/>
      <c r="AC595" s="77"/>
      <c r="AD595" s="76"/>
      <c r="AE595" s="2"/>
      <c r="AF595" s="28"/>
    </row>
    <row r="596" spans="25:32" ht="14.25">
      <c r="Y596" s="86"/>
      <c r="Z596" s="85"/>
      <c r="AA596" s="76"/>
      <c r="AB596" s="76"/>
      <c r="AC596" s="77"/>
      <c r="AD596" s="76"/>
      <c r="AE596" s="2"/>
      <c r="AF596" s="28"/>
    </row>
    <row r="597" spans="25:32" ht="14.25">
      <c r="Y597" s="86"/>
      <c r="Z597" s="85"/>
      <c r="AA597" s="76"/>
      <c r="AB597" s="76"/>
      <c r="AC597" s="77"/>
      <c r="AD597" s="76"/>
      <c r="AE597" s="2"/>
      <c r="AF597" s="28"/>
    </row>
    <row r="598" spans="25:32" ht="14.25">
      <c r="Y598" s="86"/>
      <c r="Z598" s="85"/>
      <c r="AA598" s="76"/>
      <c r="AB598" s="76"/>
      <c r="AC598" s="77"/>
      <c r="AD598" s="76"/>
      <c r="AE598" s="2"/>
      <c r="AF598" s="28"/>
    </row>
    <row r="599" spans="25:32" ht="14.25">
      <c r="Y599" s="86"/>
      <c r="Z599" s="85"/>
      <c r="AA599" s="76"/>
      <c r="AB599" s="76"/>
      <c r="AC599" s="77"/>
      <c r="AD599" s="76"/>
      <c r="AE599" s="2"/>
      <c r="AF599" s="28"/>
    </row>
    <row r="600" spans="25:32" ht="14.25">
      <c r="Y600" s="81"/>
      <c r="Z600" s="82"/>
      <c r="AA600" s="76"/>
      <c r="AB600" s="76"/>
      <c r="AC600" s="77"/>
      <c r="AD600" s="76"/>
      <c r="AE600" s="2"/>
      <c r="AF600" s="28"/>
    </row>
    <row r="601" spans="25:32" ht="14.25">
      <c r="Y601" s="81"/>
      <c r="Z601" s="82"/>
      <c r="AA601" s="76"/>
      <c r="AB601" s="76"/>
      <c r="AC601" s="77"/>
      <c r="AD601" s="76"/>
      <c r="AE601" s="2"/>
      <c r="AF601" s="28"/>
    </row>
    <row r="602" spans="25:32" ht="14.25">
      <c r="Y602" s="81"/>
      <c r="Z602" s="82"/>
      <c r="AA602" s="76"/>
      <c r="AB602" s="76"/>
      <c r="AC602" s="77"/>
      <c r="AD602" s="76"/>
      <c r="AE602" s="2"/>
      <c r="AF602" s="28"/>
    </row>
    <row r="603" spans="25:32" ht="14.25">
      <c r="Y603" s="81"/>
      <c r="Z603" s="82"/>
      <c r="AA603" s="76"/>
      <c r="AB603" s="76"/>
      <c r="AC603" s="77"/>
      <c r="AD603" s="76"/>
      <c r="AE603" s="2"/>
      <c r="AF603" s="28"/>
    </row>
    <row r="604" spans="25:32" ht="14.25">
      <c r="Y604" s="81"/>
      <c r="Z604" s="82"/>
      <c r="AA604" s="76"/>
      <c r="AB604" s="76"/>
      <c r="AC604" s="77"/>
      <c r="AD604" s="76"/>
      <c r="AE604" s="2"/>
      <c r="AF604" s="28"/>
    </row>
    <row r="605" spans="25:32" ht="14.25">
      <c r="Y605" s="83"/>
      <c r="Z605" s="84"/>
      <c r="AA605" s="76"/>
      <c r="AB605" s="76"/>
      <c r="AC605" s="77"/>
      <c r="AD605" s="76"/>
      <c r="AE605" s="2"/>
      <c r="AF605" s="28"/>
    </row>
    <row r="606" spans="25:32" ht="14.25">
      <c r="Y606" s="83"/>
      <c r="Z606" s="84"/>
      <c r="AA606" s="76"/>
      <c r="AB606" s="76"/>
      <c r="AC606" s="77"/>
      <c r="AD606" s="76"/>
      <c r="AE606" s="2"/>
      <c r="AF606" s="28"/>
    </row>
    <row r="607" spans="25:32" ht="14.25">
      <c r="Y607" s="81"/>
      <c r="Z607" s="82"/>
      <c r="AA607" s="76"/>
      <c r="AB607" s="76"/>
      <c r="AC607" s="77"/>
      <c r="AD607" s="76"/>
      <c r="AE607" s="2"/>
      <c r="AF607" s="28"/>
    </row>
    <row r="608" spans="25:32" ht="14.25">
      <c r="Y608" s="81"/>
      <c r="Z608" s="82"/>
      <c r="AA608" s="76"/>
      <c r="AB608" s="76"/>
      <c r="AC608" s="77"/>
      <c r="AD608" s="76"/>
      <c r="AE608" s="2"/>
      <c r="AF608" s="28"/>
    </row>
    <row r="609" spans="25:32" ht="14.25">
      <c r="Y609" s="81"/>
      <c r="Z609" s="82"/>
      <c r="AA609" s="76"/>
      <c r="AB609" s="76"/>
      <c r="AC609" s="77"/>
      <c r="AD609" s="76"/>
      <c r="AE609" s="2"/>
      <c r="AF609" s="28"/>
    </row>
    <row r="610" spans="25:32" ht="14.25">
      <c r="Y610" s="81"/>
      <c r="Z610" s="82"/>
      <c r="AA610" s="76"/>
      <c r="AB610" s="76"/>
      <c r="AC610" s="77"/>
      <c r="AD610" s="76"/>
      <c r="AE610" s="2"/>
      <c r="AF610" s="28"/>
    </row>
    <row r="611" spans="25:32" ht="14.25">
      <c r="Y611" s="85"/>
      <c r="Z611" s="85"/>
      <c r="AA611" s="76"/>
      <c r="AB611" s="76"/>
      <c r="AC611" s="77"/>
      <c r="AD611" s="76"/>
      <c r="AE611" s="2"/>
      <c r="AF611" s="28"/>
    </row>
    <row r="612" spans="25:32" ht="14.25">
      <c r="Y612" s="85"/>
      <c r="Z612" s="85"/>
      <c r="AA612" s="76"/>
      <c r="AB612" s="76"/>
      <c r="AC612" s="77"/>
      <c r="AD612" s="76"/>
      <c r="AE612" s="2"/>
      <c r="AF612" s="28"/>
    </row>
    <row r="613" spans="25:32" ht="14.25">
      <c r="Y613" s="81"/>
      <c r="Z613" s="82"/>
      <c r="AA613" s="76"/>
      <c r="AB613" s="76"/>
      <c r="AC613" s="77"/>
      <c r="AD613" s="76"/>
      <c r="AE613" s="2"/>
      <c r="AF613" s="28"/>
    </row>
    <row r="614" spans="25:32" ht="14.25">
      <c r="Y614" s="81"/>
      <c r="Z614" s="82"/>
      <c r="AA614" s="76"/>
      <c r="AB614" s="76"/>
      <c r="AC614" s="77"/>
      <c r="AD614" s="76"/>
      <c r="AE614" s="2"/>
      <c r="AF614" s="28"/>
    </row>
    <row r="615" spans="25:32" ht="14.25">
      <c r="Y615" s="81"/>
      <c r="Z615" s="82"/>
      <c r="AA615" s="76"/>
      <c r="AB615" s="76"/>
      <c r="AC615" s="77"/>
      <c r="AD615" s="76"/>
      <c r="AE615" s="2"/>
      <c r="AF615" s="28"/>
    </row>
    <row r="616" spans="25:32" ht="14.25">
      <c r="Y616" s="81"/>
      <c r="Z616" s="82"/>
      <c r="AA616" s="76"/>
      <c r="AB616" s="76"/>
      <c r="AC616" s="77"/>
      <c r="AD616" s="76"/>
      <c r="AE616" s="2"/>
      <c r="AF616" s="28"/>
    </row>
    <row r="617" spans="25:32" ht="14.25">
      <c r="Y617" s="81"/>
      <c r="Z617" s="82"/>
      <c r="AA617" s="76"/>
      <c r="AB617" s="76"/>
      <c r="AC617" s="77"/>
      <c r="AD617" s="76"/>
      <c r="AE617" s="2"/>
      <c r="AF617" s="28"/>
    </row>
    <row r="618" spans="25:32" ht="14.25">
      <c r="Y618" s="81"/>
      <c r="Z618" s="82"/>
      <c r="AA618" s="76"/>
      <c r="AB618" s="76"/>
      <c r="AC618" s="77"/>
      <c r="AD618" s="76"/>
      <c r="AE618" s="2"/>
      <c r="AF618" s="28"/>
    </row>
    <row r="619" spans="25:32" ht="14.25">
      <c r="Y619" s="83"/>
      <c r="Z619" s="84"/>
      <c r="AA619" s="76"/>
      <c r="AB619" s="76"/>
      <c r="AC619" s="77"/>
      <c r="AD619" s="76"/>
      <c r="AE619" s="2"/>
      <c r="AF619" s="28"/>
    </row>
    <row r="620" spans="25:32" ht="14.25">
      <c r="Y620" s="83"/>
      <c r="Z620" s="84"/>
      <c r="AA620" s="76"/>
      <c r="AB620" s="76"/>
      <c r="AC620" s="77"/>
      <c r="AD620" s="76"/>
      <c r="AE620" s="2"/>
      <c r="AF620" s="28"/>
    </row>
    <row r="621" spans="25:32" ht="14.25">
      <c r="Y621" s="81"/>
      <c r="Z621" s="82"/>
      <c r="AA621" s="76"/>
      <c r="AB621" s="76"/>
      <c r="AC621" s="77"/>
      <c r="AD621" s="76"/>
      <c r="AE621" s="2"/>
      <c r="AF621" s="28"/>
    </row>
    <row r="622" spans="25:32" ht="14.25">
      <c r="Y622" s="81"/>
      <c r="Z622" s="82"/>
      <c r="AA622" s="76"/>
      <c r="AB622" s="76"/>
      <c r="AC622" s="77"/>
      <c r="AD622" s="76"/>
      <c r="AE622" s="2"/>
      <c r="AF622" s="28"/>
    </row>
    <row r="623" spans="25:32" ht="14.25">
      <c r="Y623" s="81"/>
      <c r="Z623" s="82"/>
      <c r="AA623" s="76"/>
      <c r="AB623" s="76"/>
      <c r="AC623" s="77"/>
      <c r="AD623" s="76"/>
      <c r="AE623" s="2"/>
      <c r="AF623" s="28"/>
    </row>
    <row r="624" spans="25:32" ht="14.25">
      <c r="Y624" s="81"/>
      <c r="Z624" s="82"/>
      <c r="AA624" s="76"/>
      <c r="AB624" s="76"/>
      <c r="AC624" s="77"/>
      <c r="AD624" s="76"/>
      <c r="AE624" s="2"/>
      <c r="AF624" s="28"/>
    </row>
    <row r="625" spans="25:32" ht="14.25">
      <c r="Y625" s="81"/>
      <c r="Z625" s="82"/>
      <c r="AA625" s="76"/>
      <c r="AB625" s="76"/>
      <c r="AC625" s="77"/>
      <c r="AD625" s="76"/>
      <c r="AE625" s="2"/>
      <c r="AF625" s="28"/>
    </row>
    <row r="626" spans="25:32" ht="14.25">
      <c r="Y626" s="81"/>
      <c r="Z626" s="82"/>
      <c r="AA626" s="76"/>
      <c r="AB626" s="76"/>
      <c r="AC626" s="77"/>
      <c r="AD626" s="76"/>
      <c r="AE626" s="2"/>
      <c r="AF626" s="28"/>
    </row>
    <row r="627" spans="25:32" ht="14.25">
      <c r="Y627" s="81"/>
      <c r="Z627" s="82"/>
      <c r="AA627" s="76"/>
      <c r="AB627" s="76"/>
      <c r="AC627" s="77"/>
      <c r="AD627" s="76"/>
      <c r="AE627" s="2"/>
      <c r="AF627" s="28"/>
    </row>
    <row r="628" spans="25:32" ht="14.25">
      <c r="Y628" s="81"/>
      <c r="Z628" s="82"/>
      <c r="AA628" s="76"/>
      <c r="AB628" s="76"/>
      <c r="AC628" s="77"/>
      <c r="AD628" s="76"/>
      <c r="AE628" s="2"/>
      <c r="AF628" s="28"/>
    </row>
    <row r="629" spans="25:32" ht="14.25">
      <c r="Y629" s="81"/>
      <c r="Z629" s="82"/>
      <c r="AA629" s="76"/>
      <c r="AB629" s="76"/>
      <c r="AC629" s="77"/>
      <c r="AD629" s="76"/>
      <c r="AE629" s="2"/>
      <c r="AF629" s="28"/>
    </row>
    <row r="630" spans="25:32" ht="14.25">
      <c r="Y630" s="81"/>
      <c r="Z630" s="82"/>
      <c r="AA630" s="76"/>
      <c r="AB630" s="76"/>
      <c r="AC630" s="77"/>
      <c r="AD630" s="76"/>
      <c r="AE630" s="2"/>
      <c r="AF630" s="28"/>
    </row>
    <row r="631" spans="25:32" ht="14.25">
      <c r="Y631" s="87"/>
      <c r="Z631" s="87"/>
      <c r="AA631" s="76"/>
      <c r="AB631" s="76"/>
      <c r="AC631" s="77"/>
      <c r="AD631" s="76"/>
      <c r="AE631" s="2"/>
      <c r="AF631" s="28"/>
    </row>
    <row r="632" spans="25:32" ht="14.25">
      <c r="Y632" s="85"/>
      <c r="Z632" s="85"/>
      <c r="AA632" s="76"/>
      <c r="AB632" s="76"/>
      <c r="AC632" s="77"/>
      <c r="AD632" s="76"/>
      <c r="AE632" s="2"/>
      <c r="AF632" s="28"/>
    </row>
    <row r="633" spans="25:32" ht="14.25">
      <c r="Y633" s="81"/>
      <c r="Z633" s="82"/>
      <c r="AA633" s="76"/>
      <c r="AB633" s="76"/>
      <c r="AC633" s="77"/>
      <c r="AD633" s="76"/>
      <c r="AE633" s="2"/>
      <c r="AF633" s="28"/>
    </row>
    <row r="634" spans="25:32" ht="14.25">
      <c r="Y634" s="81"/>
      <c r="Z634" s="82"/>
      <c r="AA634" s="76"/>
      <c r="AB634" s="76"/>
      <c r="AC634" s="77"/>
      <c r="AD634" s="76"/>
      <c r="AE634" s="2"/>
      <c r="AF634" s="28"/>
    </row>
    <row r="635" spans="25:32" ht="14.25">
      <c r="Y635" s="81"/>
      <c r="Z635" s="82"/>
      <c r="AA635" s="76"/>
      <c r="AB635" s="76"/>
      <c r="AC635" s="77"/>
      <c r="AD635" s="76"/>
      <c r="AE635" s="2"/>
      <c r="AF635" s="28"/>
    </row>
    <row r="636" spans="25:32" ht="14.25">
      <c r="Y636" s="81"/>
      <c r="Z636" s="82"/>
      <c r="AA636" s="76"/>
      <c r="AB636" s="76"/>
      <c r="AC636" s="77"/>
      <c r="AD636" s="76"/>
      <c r="AE636" s="2"/>
      <c r="AF636" s="28"/>
    </row>
    <row r="637" spans="25:32" ht="14.25">
      <c r="Y637" s="81"/>
      <c r="Z637" s="82"/>
      <c r="AA637" s="76"/>
      <c r="AB637" s="76"/>
      <c r="AC637" s="77"/>
      <c r="AD637" s="76"/>
      <c r="AE637" s="2"/>
      <c r="AF637" s="28"/>
    </row>
    <row r="638" spans="25:32" ht="14.25">
      <c r="Y638" s="81"/>
      <c r="Z638" s="82"/>
      <c r="AA638" s="76"/>
      <c r="AB638" s="76"/>
      <c r="AC638" s="77"/>
      <c r="AD638" s="76"/>
      <c r="AE638" s="2"/>
      <c r="AF638" s="28"/>
    </row>
    <row r="639" spans="25:32" ht="14.25">
      <c r="Y639" s="81"/>
      <c r="Z639" s="82"/>
      <c r="AA639" s="76"/>
      <c r="AB639" s="76"/>
      <c r="AC639" s="77"/>
      <c r="AD639" s="76"/>
      <c r="AE639" s="2"/>
      <c r="AF639" s="28"/>
    </row>
    <row r="640" spans="25:32" ht="14.25">
      <c r="Y640" s="81"/>
      <c r="Z640" s="82"/>
      <c r="AA640" s="76"/>
      <c r="AB640" s="76"/>
      <c r="AC640" s="77"/>
      <c r="AD640" s="76"/>
      <c r="AE640" s="2"/>
      <c r="AF640" s="28"/>
    </row>
    <row r="641" spans="25:32" ht="14.25">
      <c r="Y641" s="81"/>
      <c r="Z641" s="82"/>
      <c r="AA641" s="76"/>
      <c r="AB641" s="76"/>
      <c r="AC641" s="77"/>
      <c r="AD641" s="76"/>
      <c r="AE641" s="2"/>
      <c r="AF641" s="28"/>
    </row>
    <row r="642" spans="25:32" ht="14.25">
      <c r="Y642" s="81"/>
      <c r="Z642" s="82"/>
      <c r="AA642" s="76"/>
      <c r="AB642" s="76"/>
      <c r="AC642" s="77"/>
      <c r="AD642" s="76"/>
      <c r="AE642" s="2"/>
      <c r="AF642" s="28"/>
    </row>
    <row r="643" spans="25:32" ht="14.25">
      <c r="Y643" s="83"/>
      <c r="Z643" s="84"/>
      <c r="AA643" s="76"/>
      <c r="AB643" s="76"/>
      <c r="AC643" s="77"/>
      <c r="AD643" s="76"/>
      <c r="AE643" s="2"/>
      <c r="AF643" s="28"/>
    </row>
    <row r="644" spans="25:32" ht="14.25">
      <c r="Y644" s="83"/>
      <c r="Z644" s="84"/>
      <c r="AA644" s="76"/>
      <c r="AB644" s="76"/>
      <c r="AC644" s="77"/>
      <c r="AD644" s="76"/>
      <c r="AE644" s="2"/>
      <c r="AF644" s="28"/>
    </row>
    <row r="645" spans="27:32" ht="14.25">
      <c r="AA645" s="76"/>
      <c r="AB645" s="76"/>
      <c r="AC645" s="77"/>
      <c r="AD645" s="76"/>
      <c r="AE645" s="2"/>
      <c r="AF645" s="28"/>
    </row>
    <row r="646" spans="27:32" ht="14.25">
      <c r="AA646" s="76"/>
      <c r="AB646" s="76"/>
      <c r="AC646" s="77"/>
      <c r="AD646" s="76"/>
      <c r="AE646" s="2"/>
      <c r="AF646" s="28"/>
    </row>
    <row r="647" spans="27:32" ht="14.25">
      <c r="AA647" s="76"/>
      <c r="AB647" s="76"/>
      <c r="AC647" s="77"/>
      <c r="AD647" s="76"/>
      <c r="AE647" s="2"/>
      <c r="AF647" s="28"/>
    </row>
    <row r="648" spans="27:32" ht="14.25">
      <c r="AA648" s="76"/>
      <c r="AB648" s="76"/>
      <c r="AC648" s="77"/>
      <c r="AD648" s="76"/>
      <c r="AE648" s="2"/>
      <c r="AF648" s="28"/>
    </row>
    <row r="649" spans="27:32" ht="14.25">
      <c r="AA649" s="76"/>
      <c r="AB649" s="76"/>
      <c r="AC649" s="77"/>
      <c r="AD649" s="76"/>
      <c r="AE649" s="2"/>
      <c r="AF649" s="28"/>
    </row>
    <row r="650" spans="27:32" ht="14.25">
      <c r="AA650" s="76"/>
      <c r="AB650" s="76"/>
      <c r="AC650" s="77"/>
      <c r="AD650" s="76"/>
      <c r="AE650" s="2"/>
      <c r="AF650" s="28"/>
    </row>
    <row r="651" spans="27:32" ht="14.25">
      <c r="AA651" s="76"/>
      <c r="AB651" s="76"/>
      <c r="AC651" s="77"/>
      <c r="AD651" s="76"/>
      <c r="AE651" s="2"/>
      <c r="AF651" s="28"/>
    </row>
    <row r="652" spans="27:32" ht="14.25">
      <c r="AA652" s="76"/>
      <c r="AB652" s="76"/>
      <c r="AC652" s="77"/>
      <c r="AD652" s="76"/>
      <c r="AE652" s="2"/>
      <c r="AF652" s="28"/>
    </row>
    <row r="653" spans="27:32" ht="14.25">
      <c r="AA653" s="76"/>
      <c r="AB653" s="76"/>
      <c r="AC653" s="77"/>
      <c r="AD653" s="76"/>
      <c r="AE653" s="2"/>
      <c r="AF653" s="28"/>
    </row>
    <row r="654" spans="27:32" ht="14.25">
      <c r="AA654" s="76"/>
      <c r="AB654" s="76"/>
      <c r="AC654" s="77"/>
      <c r="AD654" s="76"/>
      <c r="AE654" s="2"/>
      <c r="AF654" s="28"/>
    </row>
    <row r="655" spans="27:32" ht="14.25">
      <c r="AA655" s="76"/>
      <c r="AB655" s="76"/>
      <c r="AC655" s="77"/>
      <c r="AD655" s="76"/>
      <c r="AE655" s="2"/>
      <c r="AF655" s="28"/>
    </row>
    <row r="656" spans="27:32" ht="14.25">
      <c r="AA656" s="76"/>
      <c r="AB656" s="76"/>
      <c r="AC656" s="77"/>
      <c r="AD656" s="76"/>
      <c r="AE656" s="2"/>
      <c r="AF656" s="28"/>
    </row>
    <row r="657" spans="27:32" ht="14.25">
      <c r="AA657" s="76"/>
      <c r="AB657" s="76"/>
      <c r="AC657" s="77"/>
      <c r="AD657" s="76"/>
      <c r="AE657" s="2"/>
      <c r="AF657" s="28"/>
    </row>
    <row r="658" spans="27:32" ht="14.25">
      <c r="AA658" s="76"/>
      <c r="AB658" s="76"/>
      <c r="AC658" s="77"/>
      <c r="AD658" s="76"/>
      <c r="AE658" s="2"/>
      <c r="AF658" s="28"/>
    </row>
    <row r="659" spans="27:32" ht="14.25">
      <c r="AA659" s="76"/>
      <c r="AB659" s="76"/>
      <c r="AC659" s="77"/>
      <c r="AD659" s="76"/>
      <c r="AE659" s="2"/>
      <c r="AF659" s="28"/>
    </row>
    <row r="660" spans="27:32" ht="14.25">
      <c r="AA660" s="76"/>
      <c r="AB660" s="76"/>
      <c r="AC660" s="77"/>
      <c r="AD660" s="76"/>
      <c r="AE660" s="2"/>
      <c r="AF660" s="28"/>
    </row>
    <row r="661" spans="27:32" ht="14.25">
      <c r="AA661" s="76"/>
      <c r="AB661" s="76"/>
      <c r="AC661" s="77"/>
      <c r="AD661" s="76"/>
      <c r="AE661" s="2"/>
      <c r="AF661" s="28"/>
    </row>
    <row r="662" spans="27:32" ht="14.25">
      <c r="AA662" s="76"/>
      <c r="AB662" s="76"/>
      <c r="AC662" s="77"/>
      <c r="AD662" s="76"/>
      <c r="AE662" s="2"/>
      <c r="AF662" s="28"/>
    </row>
    <row r="663" spans="27:32" ht="14.25">
      <c r="AA663" s="76"/>
      <c r="AB663" s="76"/>
      <c r="AC663" s="77"/>
      <c r="AD663" s="76"/>
      <c r="AE663" s="2"/>
      <c r="AF663" s="28"/>
    </row>
    <row r="664" spans="27:32" ht="14.25">
      <c r="AA664" s="76"/>
      <c r="AB664" s="76"/>
      <c r="AC664" s="77"/>
      <c r="AD664" s="76"/>
      <c r="AE664" s="2"/>
      <c r="AF664" s="28"/>
    </row>
    <row r="665" spans="27:32" ht="14.25">
      <c r="AA665" s="76"/>
      <c r="AB665" s="76"/>
      <c r="AC665" s="77"/>
      <c r="AD665" s="76"/>
      <c r="AE665" s="2"/>
      <c r="AF665" s="28"/>
    </row>
    <row r="666" spans="27:32" ht="14.25">
      <c r="AA666" s="76"/>
      <c r="AB666" s="76"/>
      <c r="AC666" s="77"/>
      <c r="AD666" s="76"/>
      <c r="AE666" s="2"/>
      <c r="AF666" s="28"/>
    </row>
    <row r="667" spans="27:32" ht="14.25">
      <c r="AA667" s="76"/>
      <c r="AB667" s="76"/>
      <c r="AC667" s="77"/>
      <c r="AD667" s="76"/>
      <c r="AE667" s="2"/>
      <c r="AF667" s="28"/>
    </row>
    <row r="668" spans="27:32" ht="14.25">
      <c r="AA668" s="76"/>
      <c r="AB668" s="76"/>
      <c r="AC668" s="77"/>
      <c r="AD668" s="76"/>
      <c r="AE668" s="2"/>
      <c r="AF668" s="28"/>
    </row>
    <row r="669" spans="27:32" ht="14.25">
      <c r="AA669" s="76"/>
      <c r="AB669" s="76"/>
      <c r="AC669" s="77"/>
      <c r="AD669" s="76"/>
      <c r="AE669" s="2"/>
      <c r="AF669" s="28"/>
    </row>
    <row r="670" spans="27:32" ht="14.25">
      <c r="AA670" s="76"/>
      <c r="AB670" s="76"/>
      <c r="AC670" s="77"/>
      <c r="AD670" s="76"/>
      <c r="AE670" s="2"/>
      <c r="AF670" s="28"/>
    </row>
    <row r="671" spans="27:32" ht="14.25">
      <c r="AA671" s="76"/>
      <c r="AB671" s="76"/>
      <c r="AC671" s="77"/>
      <c r="AD671" s="76"/>
      <c r="AE671" s="2"/>
      <c r="AF671" s="28"/>
    </row>
    <row r="672" spans="27:32" ht="14.25">
      <c r="AA672" s="76"/>
      <c r="AB672" s="76"/>
      <c r="AC672" s="77"/>
      <c r="AD672" s="76"/>
      <c r="AE672" s="2"/>
      <c r="AF672" s="28"/>
    </row>
    <row r="673" spans="27:32" ht="14.25">
      <c r="AA673" s="76"/>
      <c r="AB673" s="76"/>
      <c r="AC673" s="77"/>
      <c r="AD673" s="76"/>
      <c r="AE673" s="2"/>
      <c r="AF673" s="28"/>
    </row>
    <row r="674" spans="27:32" ht="14.25">
      <c r="AA674" s="76"/>
      <c r="AB674" s="76"/>
      <c r="AC674" s="77"/>
      <c r="AD674" s="76"/>
      <c r="AE674" s="2"/>
      <c r="AF674" s="28"/>
    </row>
    <row r="675" spans="27:32" ht="14.25">
      <c r="AA675" s="76"/>
      <c r="AB675" s="76"/>
      <c r="AC675" s="77"/>
      <c r="AD675" s="76"/>
      <c r="AE675" s="2"/>
      <c r="AF675" s="28"/>
    </row>
    <row r="676" spans="27:32" ht="14.25">
      <c r="AA676" s="76"/>
      <c r="AB676" s="76"/>
      <c r="AC676" s="77"/>
      <c r="AD676" s="76"/>
      <c r="AE676" s="2"/>
      <c r="AF676" s="28"/>
    </row>
    <row r="677" spans="27:32" ht="14.25">
      <c r="AA677" s="76"/>
      <c r="AB677" s="76"/>
      <c r="AC677" s="77"/>
      <c r="AD677" s="76"/>
      <c r="AE677" s="2"/>
      <c r="AF677" s="28"/>
    </row>
    <row r="678" spans="27:32" ht="14.25">
      <c r="AA678" s="76"/>
      <c r="AB678" s="76"/>
      <c r="AC678" s="77"/>
      <c r="AD678" s="76"/>
      <c r="AE678" s="2"/>
      <c r="AF678" s="28"/>
    </row>
    <row r="679" spans="27:32" ht="14.25">
      <c r="AA679" s="76"/>
      <c r="AB679" s="76"/>
      <c r="AC679" s="77"/>
      <c r="AD679" s="76"/>
      <c r="AE679" s="2"/>
      <c r="AF679" s="28"/>
    </row>
    <row r="680" spans="27:32" ht="14.25">
      <c r="AA680" s="76"/>
      <c r="AB680" s="76"/>
      <c r="AC680" s="77"/>
      <c r="AD680" s="76"/>
      <c r="AE680" s="2"/>
      <c r="AF680" s="28"/>
    </row>
    <row r="681" spans="27:32" ht="14.25">
      <c r="AA681" s="76"/>
      <c r="AB681" s="76"/>
      <c r="AC681" s="77"/>
      <c r="AD681" s="76"/>
      <c r="AE681" s="2"/>
      <c r="AF681" s="28"/>
    </row>
    <row r="682" spans="27:32" ht="14.25">
      <c r="AA682" s="76"/>
      <c r="AB682" s="76"/>
      <c r="AC682" s="77"/>
      <c r="AD682" s="76"/>
      <c r="AE682" s="2"/>
      <c r="AF682" s="28"/>
    </row>
    <row r="683" spans="27:32" ht="14.25">
      <c r="AA683" s="76"/>
      <c r="AB683" s="76"/>
      <c r="AC683" s="77"/>
      <c r="AD683" s="76"/>
      <c r="AE683" s="2"/>
      <c r="AF683" s="28"/>
    </row>
    <row r="684" spans="27:32" ht="14.25">
      <c r="AA684" s="76"/>
      <c r="AB684" s="76"/>
      <c r="AC684" s="77"/>
      <c r="AD684" s="76"/>
      <c r="AE684" s="2"/>
      <c r="AF684" s="28"/>
    </row>
    <row r="685" spans="27:32" ht="14.25">
      <c r="AA685" s="76"/>
      <c r="AB685" s="76"/>
      <c r="AC685" s="77"/>
      <c r="AD685" s="76"/>
      <c r="AE685" s="2"/>
      <c r="AF685" s="28"/>
    </row>
    <row r="686" spans="27:32" ht="14.25">
      <c r="AA686" s="76"/>
      <c r="AB686" s="76"/>
      <c r="AC686" s="77"/>
      <c r="AD686" s="76"/>
      <c r="AE686" s="2"/>
      <c r="AF686" s="28"/>
    </row>
    <row r="687" spans="27:32" ht="14.25">
      <c r="AA687" s="76"/>
      <c r="AB687" s="76"/>
      <c r="AC687" s="77"/>
      <c r="AD687" s="76"/>
      <c r="AE687" s="2"/>
      <c r="AF687" s="28"/>
    </row>
    <row r="688" spans="27:32" ht="14.25">
      <c r="AA688" s="76"/>
      <c r="AB688" s="76"/>
      <c r="AC688" s="77"/>
      <c r="AD688" s="76"/>
      <c r="AE688" s="2"/>
      <c r="AF688" s="28"/>
    </row>
    <row r="689" spans="27:32" ht="14.25">
      <c r="AA689" s="76"/>
      <c r="AB689" s="76"/>
      <c r="AC689" s="77"/>
      <c r="AD689" s="76"/>
      <c r="AE689" s="2"/>
      <c r="AF689" s="28"/>
    </row>
    <row r="690" spans="27:32" ht="14.25">
      <c r="AA690" s="76"/>
      <c r="AB690" s="76"/>
      <c r="AC690" s="77"/>
      <c r="AD690" s="76"/>
      <c r="AE690" s="2"/>
      <c r="AF690" s="28"/>
    </row>
    <row r="691" spans="27:32" ht="14.25">
      <c r="AA691" s="76"/>
      <c r="AB691" s="76"/>
      <c r="AC691" s="77"/>
      <c r="AD691" s="76"/>
      <c r="AE691" s="2"/>
      <c r="AF691" s="28"/>
    </row>
    <row r="692" spans="27:32" ht="14.25">
      <c r="AA692" s="76"/>
      <c r="AB692" s="76"/>
      <c r="AC692" s="77"/>
      <c r="AD692" s="76"/>
      <c r="AE692" s="2"/>
      <c r="AF692" s="28"/>
    </row>
    <row r="693" spans="27:32" ht="14.25">
      <c r="AA693" s="76"/>
      <c r="AB693" s="76"/>
      <c r="AC693" s="77"/>
      <c r="AD693" s="76"/>
      <c r="AE693" s="2"/>
      <c r="AF693" s="28"/>
    </row>
    <row r="694" spans="27:32" ht="14.25">
      <c r="AA694" s="76"/>
      <c r="AB694" s="76"/>
      <c r="AC694" s="77"/>
      <c r="AD694" s="76"/>
      <c r="AE694" s="2"/>
      <c r="AF694" s="28"/>
    </row>
    <row r="695" spans="27:32" ht="14.25">
      <c r="AA695" s="76"/>
      <c r="AB695" s="76"/>
      <c r="AC695" s="77"/>
      <c r="AD695" s="76"/>
      <c r="AE695" s="2"/>
      <c r="AF695" s="28"/>
    </row>
    <row r="696" spans="27:32" ht="14.25">
      <c r="AA696" s="76"/>
      <c r="AB696" s="76"/>
      <c r="AC696" s="77"/>
      <c r="AD696" s="76"/>
      <c r="AE696" s="2"/>
      <c r="AF696" s="28"/>
    </row>
    <row r="697" spans="27:32" ht="14.25">
      <c r="AA697" s="76"/>
      <c r="AB697" s="76"/>
      <c r="AC697" s="77"/>
      <c r="AD697" s="76"/>
      <c r="AE697" s="2"/>
      <c r="AF697" s="28"/>
    </row>
    <row r="698" spans="27:32" ht="14.25">
      <c r="AA698" s="76"/>
      <c r="AB698" s="76"/>
      <c r="AC698" s="77"/>
      <c r="AD698" s="76"/>
      <c r="AE698" s="2"/>
      <c r="AF698" s="28"/>
    </row>
    <row r="699" spans="27:32" ht="14.25">
      <c r="AA699" s="76"/>
      <c r="AB699" s="76"/>
      <c r="AC699" s="77"/>
      <c r="AD699" s="76"/>
      <c r="AE699" s="2"/>
      <c r="AF699" s="28"/>
    </row>
    <row r="700" spans="27:32" ht="14.25">
      <c r="AA700" s="76"/>
      <c r="AB700" s="76"/>
      <c r="AC700" s="77"/>
      <c r="AD700" s="76"/>
      <c r="AE700" s="2"/>
      <c r="AF700" s="28"/>
    </row>
    <row r="701" spans="27:32" ht="14.25">
      <c r="AA701" s="76"/>
      <c r="AB701" s="76"/>
      <c r="AC701" s="77"/>
      <c r="AD701" s="76"/>
      <c r="AE701" s="2"/>
      <c r="AF701" s="28"/>
    </row>
    <row r="702" spans="27:32" ht="14.25">
      <c r="AA702" s="76"/>
      <c r="AB702" s="76"/>
      <c r="AC702" s="77"/>
      <c r="AD702" s="76"/>
      <c r="AE702" s="2"/>
      <c r="AF702" s="28"/>
    </row>
    <row r="703" spans="27:32" ht="14.25">
      <c r="AA703" s="76"/>
      <c r="AB703" s="76"/>
      <c r="AC703" s="77"/>
      <c r="AD703" s="76"/>
      <c r="AE703" s="2"/>
      <c r="AF703" s="28"/>
    </row>
    <row r="704" spans="27:32" ht="14.25">
      <c r="AA704" s="76"/>
      <c r="AB704" s="76"/>
      <c r="AC704" s="77"/>
      <c r="AD704" s="76"/>
      <c r="AE704" s="2"/>
      <c r="AF704" s="28"/>
    </row>
    <row r="705" spans="27:32" ht="14.25">
      <c r="AA705" s="76"/>
      <c r="AB705" s="76"/>
      <c r="AC705" s="77"/>
      <c r="AD705" s="76"/>
      <c r="AE705" s="2"/>
      <c r="AF705" s="28"/>
    </row>
    <row r="706" spans="27:32" ht="14.25">
      <c r="AA706" s="76"/>
      <c r="AB706" s="76"/>
      <c r="AC706" s="77"/>
      <c r="AD706" s="76"/>
      <c r="AE706" s="2"/>
      <c r="AF706" s="28"/>
    </row>
    <row r="707" spans="27:32" ht="14.25">
      <c r="AA707" s="76"/>
      <c r="AB707" s="76"/>
      <c r="AC707" s="77"/>
      <c r="AD707" s="76"/>
      <c r="AE707" s="2"/>
      <c r="AF707" s="28"/>
    </row>
    <row r="708" spans="27:32" ht="14.25">
      <c r="AA708" s="76"/>
      <c r="AB708" s="76"/>
      <c r="AC708" s="77"/>
      <c r="AD708" s="76"/>
      <c r="AE708" s="2"/>
      <c r="AF708" s="28"/>
    </row>
    <row r="709" spans="27:32" ht="14.25">
      <c r="AA709" s="76"/>
      <c r="AB709" s="76"/>
      <c r="AC709" s="77"/>
      <c r="AD709" s="76"/>
      <c r="AE709" s="2"/>
      <c r="AF709" s="28"/>
    </row>
    <row r="710" spans="27:32" ht="14.25">
      <c r="AA710" s="76"/>
      <c r="AB710" s="76"/>
      <c r="AC710" s="77"/>
      <c r="AD710" s="76"/>
      <c r="AE710" s="2"/>
      <c r="AF710" s="28"/>
    </row>
    <row r="711" spans="27:32" ht="14.25">
      <c r="AA711" s="76"/>
      <c r="AB711" s="76"/>
      <c r="AC711" s="77"/>
      <c r="AD711" s="76"/>
      <c r="AE711" s="2"/>
      <c r="AF711" s="28"/>
    </row>
    <row r="712" spans="27:32" ht="14.25">
      <c r="AA712" s="76"/>
      <c r="AB712" s="76"/>
      <c r="AC712" s="77"/>
      <c r="AD712" s="76"/>
      <c r="AE712" s="2"/>
      <c r="AF712" s="28"/>
    </row>
    <row r="713" spans="27:32" ht="14.25">
      <c r="AA713" s="76"/>
      <c r="AB713" s="76"/>
      <c r="AC713" s="77"/>
      <c r="AD713" s="76"/>
      <c r="AE713" s="2"/>
      <c r="AF713" s="28"/>
    </row>
    <row r="714" spans="27:32" ht="14.25">
      <c r="AA714" s="76"/>
      <c r="AB714" s="76"/>
      <c r="AC714" s="77"/>
      <c r="AD714" s="76"/>
      <c r="AE714" s="2"/>
      <c r="AF714" s="28"/>
    </row>
    <row r="715" spans="27:32" ht="14.25">
      <c r="AA715" s="76"/>
      <c r="AB715" s="76"/>
      <c r="AC715" s="77"/>
      <c r="AD715" s="76"/>
      <c r="AE715" s="2"/>
      <c r="AF715" s="28"/>
    </row>
    <row r="716" spans="27:32" ht="14.25">
      <c r="AA716" s="76"/>
      <c r="AB716" s="76"/>
      <c r="AC716" s="77"/>
      <c r="AD716" s="76"/>
      <c r="AE716" s="2"/>
      <c r="AF716" s="28"/>
    </row>
    <row r="717" spans="27:32" ht="14.25">
      <c r="AA717" s="76"/>
      <c r="AB717" s="76"/>
      <c r="AC717" s="77"/>
      <c r="AD717" s="76"/>
      <c r="AE717" s="2"/>
      <c r="AF717" s="28"/>
    </row>
    <row r="718" spans="27:32" ht="14.25">
      <c r="AA718" s="76"/>
      <c r="AB718" s="76"/>
      <c r="AC718" s="77"/>
      <c r="AD718" s="76"/>
      <c r="AE718" s="2"/>
      <c r="AF718" s="28"/>
    </row>
    <row r="719" spans="27:32" ht="14.25">
      <c r="AA719" s="76"/>
      <c r="AB719" s="76"/>
      <c r="AC719" s="77"/>
      <c r="AD719" s="76"/>
      <c r="AE719" s="2"/>
      <c r="AF719" s="28"/>
    </row>
    <row r="720" spans="27:32" ht="14.25">
      <c r="AA720" s="76"/>
      <c r="AB720" s="76"/>
      <c r="AC720" s="77"/>
      <c r="AD720" s="76"/>
      <c r="AE720" s="2"/>
      <c r="AF720" s="28"/>
    </row>
    <row r="721" spans="27:32" ht="14.25">
      <c r="AA721" s="76"/>
      <c r="AB721" s="76"/>
      <c r="AC721" s="77"/>
      <c r="AD721" s="76"/>
      <c r="AE721" s="2"/>
      <c r="AF721" s="28"/>
    </row>
    <row r="722" spans="27:32" ht="14.25">
      <c r="AA722" s="76"/>
      <c r="AB722" s="76"/>
      <c r="AC722" s="77"/>
      <c r="AD722" s="76"/>
      <c r="AE722" s="2"/>
      <c r="AF722" s="28"/>
    </row>
    <row r="723" spans="27:32" ht="14.25">
      <c r="AA723" s="76"/>
      <c r="AB723" s="76"/>
      <c r="AC723" s="77"/>
      <c r="AD723" s="76"/>
      <c r="AE723" s="2"/>
      <c r="AF723" s="28"/>
    </row>
    <row r="724" spans="27:32" ht="14.25">
      <c r="AA724" s="76"/>
      <c r="AB724" s="76"/>
      <c r="AC724" s="77"/>
      <c r="AD724" s="76"/>
      <c r="AE724" s="2"/>
      <c r="AF724" s="28"/>
    </row>
    <row r="725" spans="27:32" ht="14.25">
      <c r="AA725" s="76"/>
      <c r="AB725" s="76"/>
      <c r="AC725" s="77"/>
      <c r="AD725" s="76"/>
      <c r="AE725" s="2"/>
      <c r="AF725" s="28"/>
    </row>
    <row r="726" spans="27:32" ht="14.25">
      <c r="AA726" s="76"/>
      <c r="AB726" s="76"/>
      <c r="AC726" s="77"/>
      <c r="AD726" s="76"/>
      <c r="AE726" s="2"/>
      <c r="AF726" s="28"/>
    </row>
    <row r="727" spans="27:32" ht="14.25">
      <c r="AA727" s="76"/>
      <c r="AB727" s="76"/>
      <c r="AC727" s="77"/>
      <c r="AD727" s="76"/>
      <c r="AE727" s="2"/>
      <c r="AF727" s="28"/>
    </row>
    <row r="728" spans="27:32" ht="14.25">
      <c r="AA728" s="76"/>
      <c r="AB728" s="76"/>
      <c r="AC728" s="77"/>
      <c r="AD728" s="76"/>
      <c r="AE728" s="2"/>
      <c r="AF728" s="28"/>
    </row>
    <row r="729" spans="27:32" ht="14.25">
      <c r="AA729" s="76"/>
      <c r="AB729" s="76"/>
      <c r="AC729" s="77"/>
      <c r="AD729" s="76"/>
      <c r="AE729" s="2"/>
      <c r="AF729" s="28"/>
    </row>
    <row r="730" spans="27:32" ht="14.25">
      <c r="AA730" s="76"/>
      <c r="AB730" s="76"/>
      <c r="AC730" s="77"/>
      <c r="AD730" s="76"/>
      <c r="AE730" s="2"/>
      <c r="AF730" s="28"/>
    </row>
    <row r="731" spans="27:32" ht="14.25">
      <c r="AA731" s="76"/>
      <c r="AB731" s="76"/>
      <c r="AC731" s="77"/>
      <c r="AD731" s="76"/>
      <c r="AE731" s="2"/>
      <c r="AF731" s="28"/>
    </row>
    <row r="732" spans="27:32" ht="14.25">
      <c r="AA732" s="76"/>
      <c r="AB732" s="76"/>
      <c r="AC732" s="77"/>
      <c r="AD732" s="76"/>
      <c r="AE732" s="2"/>
      <c r="AF732" s="28"/>
    </row>
    <row r="733" spans="27:32" ht="14.25">
      <c r="AA733" s="76"/>
      <c r="AB733" s="76"/>
      <c r="AC733" s="77"/>
      <c r="AD733" s="76"/>
      <c r="AE733" s="2"/>
      <c r="AF733" s="28"/>
    </row>
    <row r="734" spans="27:32" ht="14.25">
      <c r="AA734" s="76"/>
      <c r="AB734" s="76"/>
      <c r="AC734" s="77"/>
      <c r="AD734" s="76"/>
      <c r="AE734" s="2"/>
      <c r="AF734" s="28"/>
    </row>
    <row r="735" spans="27:32" ht="14.25">
      <c r="AA735" s="76"/>
      <c r="AB735" s="76"/>
      <c r="AC735" s="77"/>
      <c r="AD735" s="76"/>
      <c r="AE735" s="2"/>
      <c r="AF735" s="28"/>
    </row>
    <row r="736" spans="27:32" ht="14.25">
      <c r="AA736" s="76"/>
      <c r="AB736" s="76"/>
      <c r="AC736" s="77"/>
      <c r="AD736" s="76"/>
      <c r="AE736" s="2"/>
      <c r="AF736" s="28"/>
    </row>
    <row r="737" spans="27:32" ht="14.25">
      <c r="AA737" s="76"/>
      <c r="AB737" s="76"/>
      <c r="AC737" s="77"/>
      <c r="AD737" s="76"/>
      <c r="AE737" s="2"/>
      <c r="AF737" s="28"/>
    </row>
    <row r="738" spans="27:32" ht="14.25">
      <c r="AA738" s="76"/>
      <c r="AB738" s="76"/>
      <c r="AC738" s="77"/>
      <c r="AD738" s="76"/>
      <c r="AE738" s="2"/>
      <c r="AF738" s="28"/>
    </row>
    <row r="739" spans="27:32" ht="14.25">
      <c r="AA739" s="76"/>
      <c r="AB739" s="76"/>
      <c r="AC739" s="77"/>
      <c r="AD739" s="76"/>
      <c r="AE739" s="2"/>
      <c r="AF739" s="28"/>
    </row>
    <row r="740" spans="27:32" ht="14.25">
      <c r="AA740" s="76"/>
      <c r="AB740" s="76"/>
      <c r="AC740" s="77"/>
      <c r="AD740" s="76"/>
      <c r="AE740" s="2"/>
      <c r="AF740" s="28"/>
    </row>
    <row r="741" spans="27:32" ht="14.25">
      <c r="AA741" s="76"/>
      <c r="AB741" s="76"/>
      <c r="AC741" s="77"/>
      <c r="AD741" s="76"/>
      <c r="AE741" s="2"/>
      <c r="AF741" s="28"/>
    </row>
    <row r="742" spans="27:32" ht="14.25">
      <c r="AA742" s="76"/>
      <c r="AB742" s="76"/>
      <c r="AC742" s="77"/>
      <c r="AD742" s="76"/>
      <c r="AE742" s="2"/>
      <c r="AF742" s="28"/>
    </row>
    <row r="743" spans="27:32" ht="14.25">
      <c r="AA743" s="76"/>
      <c r="AB743" s="76"/>
      <c r="AC743" s="77"/>
      <c r="AD743" s="76"/>
      <c r="AE743" s="2"/>
      <c r="AF743" s="28"/>
    </row>
    <row r="744" spans="27:32" ht="14.25">
      <c r="AA744" s="76"/>
      <c r="AB744" s="76"/>
      <c r="AC744" s="77"/>
      <c r="AD744" s="76"/>
      <c r="AE744" s="2"/>
      <c r="AF744" s="28"/>
    </row>
    <row r="745" spans="27:32" ht="14.25">
      <c r="AA745" s="76"/>
      <c r="AB745" s="76"/>
      <c r="AC745" s="77"/>
      <c r="AD745" s="76"/>
      <c r="AE745" s="2"/>
      <c r="AF745" s="28"/>
    </row>
    <row r="746" spans="27:32" ht="14.25">
      <c r="AA746" s="76"/>
      <c r="AB746" s="76"/>
      <c r="AC746" s="77"/>
      <c r="AD746" s="76"/>
      <c r="AE746" s="2"/>
      <c r="AF746" s="28"/>
    </row>
    <row r="747" spans="27:32" ht="14.25">
      <c r="AA747" s="76"/>
      <c r="AB747" s="76"/>
      <c r="AC747" s="77"/>
      <c r="AD747" s="76"/>
      <c r="AE747" s="2"/>
      <c r="AF747" s="28"/>
    </row>
    <row r="748" spans="27:32" ht="14.25">
      <c r="AA748" s="76"/>
      <c r="AB748" s="76"/>
      <c r="AC748" s="77"/>
      <c r="AD748" s="76"/>
      <c r="AE748" s="2"/>
      <c r="AF748" s="28"/>
    </row>
    <row r="749" spans="27:32" ht="14.25">
      <c r="AA749" s="76"/>
      <c r="AB749" s="76"/>
      <c r="AC749" s="77"/>
      <c r="AD749" s="76"/>
      <c r="AE749" s="2"/>
      <c r="AF749" s="28"/>
    </row>
    <row r="750" spans="27:32" ht="14.25">
      <c r="AA750" s="76"/>
      <c r="AB750" s="76"/>
      <c r="AC750" s="77"/>
      <c r="AD750" s="76"/>
      <c r="AE750" s="2"/>
      <c r="AF750" s="28"/>
    </row>
    <row r="751" spans="27:32" ht="14.25">
      <c r="AA751" s="76"/>
      <c r="AB751" s="76"/>
      <c r="AC751" s="77"/>
      <c r="AD751" s="76"/>
      <c r="AE751" s="2"/>
      <c r="AF751" s="28"/>
    </row>
    <row r="752" spans="27:32" ht="14.25">
      <c r="AA752" s="76"/>
      <c r="AB752" s="76"/>
      <c r="AC752" s="77"/>
      <c r="AD752" s="76"/>
      <c r="AE752" s="2"/>
      <c r="AF752" s="28"/>
    </row>
    <row r="753" spans="27:32" ht="14.25">
      <c r="AA753" s="76"/>
      <c r="AB753" s="76"/>
      <c r="AC753" s="77"/>
      <c r="AD753" s="76"/>
      <c r="AE753" s="2"/>
      <c r="AF753" s="28"/>
    </row>
    <row r="754" spans="27:32" ht="14.25">
      <c r="AA754" s="76"/>
      <c r="AB754" s="76"/>
      <c r="AC754" s="77"/>
      <c r="AD754" s="76"/>
      <c r="AE754" s="2"/>
      <c r="AF754" s="28"/>
    </row>
    <row r="755" spans="27:32" ht="14.25">
      <c r="AA755" s="76"/>
      <c r="AB755" s="76"/>
      <c r="AC755" s="77"/>
      <c r="AD755" s="76"/>
      <c r="AE755" s="2"/>
      <c r="AF755" s="28"/>
    </row>
    <row r="756" spans="27:32" ht="14.25">
      <c r="AA756" s="88"/>
      <c r="AB756" s="76"/>
      <c r="AC756" s="77"/>
      <c r="AD756" s="76"/>
      <c r="AE756" s="2"/>
      <c r="AF756" s="28"/>
    </row>
    <row r="757" spans="27:32" ht="14.25">
      <c r="AA757" s="76"/>
      <c r="AB757" s="76"/>
      <c r="AC757" s="77"/>
      <c r="AD757" s="76"/>
      <c r="AE757" s="2"/>
      <c r="AF757" s="28"/>
    </row>
    <row r="758" spans="27:32" ht="14.25">
      <c r="AA758" s="76"/>
      <c r="AB758" s="76"/>
      <c r="AC758" s="77"/>
      <c r="AD758" s="76"/>
      <c r="AE758" s="2"/>
      <c r="AF758" s="28"/>
    </row>
    <row r="759" spans="27:32" ht="14.25">
      <c r="AA759" s="76"/>
      <c r="AB759" s="76"/>
      <c r="AC759" s="77"/>
      <c r="AD759" s="76"/>
      <c r="AE759" s="2"/>
      <c r="AF759" s="28"/>
    </row>
    <row r="760" spans="27:32" ht="14.25">
      <c r="AA760" s="76"/>
      <c r="AB760" s="76"/>
      <c r="AC760" s="77"/>
      <c r="AD760" s="76"/>
      <c r="AE760" s="2"/>
      <c r="AF760" s="28"/>
    </row>
    <row r="761" spans="27:32" ht="14.25">
      <c r="AA761" s="76"/>
      <c r="AB761" s="76"/>
      <c r="AC761" s="77"/>
      <c r="AD761" s="76"/>
      <c r="AE761" s="2"/>
      <c r="AF761" s="28"/>
    </row>
    <row r="762" spans="27:32" ht="14.25">
      <c r="AA762" s="76"/>
      <c r="AB762" s="76"/>
      <c r="AC762" s="77"/>
      <c r="AD762" s="76"/>
      <c r="AE762" s="2"/>
      <c r="AF762" s="28"/>
    </row>
    <row r="763" spans="27:32" ht="14.25">
      <c r="AA763" s="76"/>
      <c r="AB763" s="76"/>
      <c r="AC763" s="77"/>
      <c r="AD763" s="76"/>
      <c r="AE763" s="2"/>
      <c r="AF763" s="28"/>
    </row>
    <row r="764" spans="27:32" ht="14.25">
      <c r="AA764" s="76"/>
      <c r="AB764" s="76"/>
      <c r="AC764" s="77"/>
      <c r="AD764" s="76"/>
      <c r="AE764" s="2"/>
      <c r="AF764" s="28"/>
    </row>
    <row r="765" spans="27:32" ht="14.25">
      <c r="AA765" s="76"/>
      <c r="AB765" s="76"/>
      <c r="AC765" s="77"/>
      <c r="AD765" s="76"/>
      <c r="AE765" s="2"/>
      <c r="AF765" s="28"/>
    </row>
    <row r="766" spans="27:32" ht="14.25">
      <c r="AA766" s="76"/>
      <c r="AB766" s="76"/>
      <c r="AC766" s="77"/>
      <c r="AD766" s="76"/>
      <c r="AE766" s="2"/>
      <c r="AF766" s="28"/>
    </row>
    <row r="767" spans="27:32" ht="14.25">
      <c r="AA767" s="76"/>
      <c r="AB767" s="76"/>
      <c r="AC767" s="77"/>
      <c r="AD767" s="76"/>
      <c r="AE767" s="2"/>
      <c r="AF767" s="28"/>
    </row>
    <row r="768" spans="27:31" ht="14.25">
      <c r="AA768" s="76"/>
      <c r="AB768" s="76"/>
      <c r="AC768" s="77"/>
      <c r="AD768" s="76"/>
      <c r="AE768" s="2"/>
    </row>
    <row r="769" spans="27:31" ht="14.25">
      <c r="AA769" s="76"/>
      <c r="AB769" s="76"/>
      <c r="AC769" s="77"/>
      <c r="AD769" s="76"/>
      <c r="AE769" s="2"/>
    </row>
    <row r="770" spans="27:31" ht="14.25">
      <c r="AA770" s="76"/>
      <c r="AB770" s="76"/>
      <c r="AC770" s="77"/>
      <c r="AD770" s="76"/>
      <c r="AE770" s="2"/>
    </row>
    <row r="771" spans="27:31" ht="14.25">
      <c r="AA771" s="76"/>
      <c r="AB771" s="76"/>
      <c r="AC771" s="77"/>
      <c r="AD771" s="76"/>
      <c r="AE771" s="2"/>
    </row>
    <row r="772" spans="27:31" ht="14.25">
      <c r="AA772" s="76"/>
      <c r="AB772" s="76"/>
      <c r="AC772" s="77"/>
      <c r="AD772" s="76"/>
      <c r="AE772" s="2"/>
    </row>
    <row r="773" spans="27:31" ht="14.25">
      <c r="AA773" s="76"/>
      <c r="AB773" s="76"/>
      <c r="AC773" s="77"/>
      <c r="AD773" s="76"/>
      <c r="AE773" s="2"/>
    </row>
    <row r="774" spans="27:31" ht="14.25">
      <c r="AA774" s="76"/>
      <c r="AB774" s="76"/>
      <c r="AC774" s="77"/>
      <c r="AD774" s="76"/>
      <c r="AE774" s="2"/>
    </row>
    <row r="775" spans="27:31" ht="14.25">
      <c r="AA775" s="76"/>
      <c r="AB775" s="76"/>
      <c r="AC775" s="77"/>
      <c r="AD775" s="76"/>
      <c r="AE775" s="2"/>
    </row>
    <row r="776" spans="27:31" ht="14.25">
      <c r="AA776" s="76"/>
      <c r="AB776" s="76"/>
      <c r="AC776" s="77"/>
      <c r="AD776" s="76"/>
      <c r="AE776" s="2"/>
    </row>
    <row r="777" spans="27:31" ht="14.25">
      <c r="AA777" s="76"/>
      <c r="AB777" s="76"/>
      <c r="AC777" s="77"/>
      <c r="AD777" s="76"/>
      <c r="AE777" s="2"/>
    </row>
    <row r="778" spans="27:31" ht="14.25">
      <c r="AA778" s="76"/>
      <c r="AB778" s="76"/>
      <c r="AC778" s="77"/>
      <c r="AD778" s="76"/>
      <c r="AE778" s="2"/>
    </row>
    <row r="779" spans="27:31" ht="14.25">
      <c r="AA779" s="76"/>
      <c r="AB779" s="76"/>
      <c r="AC779" s="77"/>
      <c r="AD779" s="76"/>
      <c r="AE779" s="2"/>
    </row>
    <row r="780" spans="27:31" ht="14.25">
      <c r="AA780" s="76"/>
      <c r="AB780" s="76"/>
      <c r="AC780" s="77"/>
      <c r="AD780" s="76"/>
      <c r="AE780" s="2"/>
    </row>
    <row r="781" spans="27:31" ht="14.25">
      <c r="AA781" s="76"/>
      <c r="AB781" s="76"/>
      <c r="AC781" s="77"/>
      <c r="AD781" s="76"/>
      <c r="AE781" s="2"/>
    </row>
    <row r="782" spans="27:31" ht="14.25">
      <c r="AA782" s="76"/>
      <c r="AB782" s="76"/>
      <c r="AC782" s="77"/>
      <c r="AD782" s="76"/>
      <c r="AE782" s="2"/>
    </row>
    <row r="783" spans="27:31" ht="14.25">
      <c r="AA783" s="76"/>
      <c r="AB783" s="76"/>
      <c r="AC783" s="77"/>
      <c r="AD783" s="76"/>
      <c r="AE783" s="2"/>
    </row>
    <row r="784" spans="27:31" ht="14.25">
      <c r="AA784" s="76"/>
      <c r="AB784" s="76"/>
      <c r="AC784" s="77"/>
      <c r="AD784" s="76"/>
      <c r="AE784" s="2"/>
    </row>
    <row r="785" spans="27:31" ht="14.25">
      <c r="AA785" s="76"/>
      <c r="AB785" s="76"/>
      <c r="AC785" s="77"/>
      <c r="AD785" s="76"/>
      <c r="AE785" s="2"/>
    </row>
    <row r="786" spans="27:31" ht="14.25">
      <c r="AA786" s="76"/>
      <c r="AB786" s="76"/>
      <c r="AC786" s="77"/>
      <c r="AD786" s="76"/>
      <c r="AE786" s="2"/>
    </row>
    <row r="787" spans="27:31" ht="14.25">
      <c r="AA787" s="76"/>
      <c r="AB787" s="76"/>
      <c r="AC787" s="77"/>
      <c r="AD787" s="76"/>
      <c r="AE787" s="2"/>
    </row>
    <row r="788" spans="27:31" ht="14.25">
      <c r="AA788" s="76"/>
      <c r="AB788" s="76"/>
      <c r="AC788" s="77"/>
      <c r="AD788" s="76"/>
      <c r="AE788" s="2"/>
    </row>
    <row r="789" spans="27:31" ht="14.25">
      <c r="AA789" s="76"/>
      <c r="AB789" s="76"/>
      <c r="AC789" s="77"/>
      <c r="AD789" s="76"/>
      <c r="AE789" s="2"/>
    </row>
    <row r="790" spans="27:31" ht="14.25">
      <c r="AA790" s="76"/>
      <c r="AB790" s="76"/>
      <c r="AC790" s="77"/>
      <c r="AD790" s="76"/>
      <c r="AE790" s="2"/>
    </row>
    <row r="791" spans="27:31" ht="14.25">
      <c r="AA791" s="76"/>
      <c r="AB791" s="76"/>
      <c r="AC791" s="77"/>
      <c r="AD791" s="76"/>
      <c r="AE791" s="2"/>
    </row>
    <row r="792" spans="27:31" ht="14.25">
      <c r="AA792" s="76"/>
      <c r="AB792" s="76"/>
      <c r="AC792" s="77"/>
      <c r="AD792" s="76"/>
      <c r="AE792" s="2"/>
    </row>
    <row r="793" spans="27:31" ht="14.25">
      <c r="AA793" s="76"/>
      <c r="AB793" s="76"/>
      <c r="AC793" s="77"/>
      <c r="AD793" s="76"/>
      <c r="AE793" s="2"/>
    </row>
    <row r="794" spans="27:31" ht="14.25">
      <c r="AA794" s="76"/>
      <c r="AB794" s="76"/>
      <c r="AC794" s="77"/>
      <c r="AD794" s="76"/>
      <c r="AE794" s="2"/>
    </row>
    <row r="795" spans="27:31" ht="14.25">
      <c r="AA795" s="76"/>
      <c r="AB795" s="76"/>
      <c r="AC795" s="77"/>
      <c r="AD795" s="76"/>
      <c r="AE795" s="2"/>
    </row>
    <row r="796" spans="27:31" ht="14.25">
      <c r="AA796" s="76"/>
      <c r="AB796" s="76"/>
      <c r="AC796" s="77"/>
      <c r="AD796" s="76"/>
      <c r="AE796" s="2"/>
    </row>
    <row r="797" spans="27:31" ht="14.25">
      <c r="AA797" s="76"/>
      <c r="AB797" s="76"/>
      <c r="AC797" s="77"/>
      <c r="AD797" s="76"/>
      <c r="AE797" s="2"/>
    </row>
    <row r="798" spans="27:31" ht="14.25">
      <c r="AA798" s="76"/>
      <c r="AB798" s="76"/>
      <c r="AC798" s="77"/>
      <c r="AD798" s="76"/>
      <c r="AE798" s="2"/>
    </row>
    <row r="799" spans="27:31" ht="14.25">
      <c r="AA799" s="76"/>
      <c r="AB799" s="76"/>
      <c r="AC799" s="77"/>
      <c r="AD799" s="76"/>
      <c r="AE799" s="2"/>
    </row>
    <row r="800" spans="27:31" ht="14.25">
      <c r="AA800" s="76"/>
      <c r="AB800" s="76"/>
      <c r="AC800" s="77"/>
      <c r="AD800" s="76"/>
      <c r="AE800" s="2"/>
    </row>
    <row r="801" spans="27:31" ht="14.25">
      <c r="AA801" s="76"/>
      <c r="AB801" s="76"/>
      <c r="AC801" s="77"/>
      <c r="AD801" s="76"/>
      <c r="AE801" s="2"/>
    </row>
    <row r="802" spans="27:31" ht="14.25">
      <c r="AA802" s="76"/>
      <c r="AB802" s="76"/>
      <c r="AC802" s="77"/>
      <c r="AD802" s="76"/>
      <c r="AE802" s="2"/>
    </row>
    <row r="803" spans="27:31" ht="14.25">
      <c r="AA803" s="76"/>
      <c r="AB803" s="76"/>
      <c r="AC803" s="77"/>
      <c r="AD803" s="76"/>
      <c r="AE803" s="2"/>
    </row>
    <row r="804" spans="27:31" ht="14.25">
      <c r="AA804" s="76"/>
      <c r="AB804" s="76"/>
      <c r="AC804" s="77"/>
      <c r="AD804" s="76"/>
      <c r="AE804" s="2"/>
    </row>
    <row r="805" spans="27:31" ht="14.25">
      <c r="AA805" s="76"/>
      <c r="AB805" s="76"/>
      <c r="AC805" s="77"/>
      <c r="AD805" s="76"/>
      <c r="AE805" s="2"/>
    </row>
    <row r="806" spans="27:31" ht="14.25">
      <c r="AA806" s="76"/>
      <c r="AB806" s="76"/>
      <c r="AC806" s="77"/>
      <c r="AD806" s="76"/>
      <c r="AE806" s="2"/>
    </row>
    <row r="807" spans="27:31" ht="14.25">
      <c r="AA807" s="76"/>
      <c r="AB807" s="76"/>
      <c r="AC807" s="77"/>
      <c r="AD807" s="76"/>
      <c r="AE807" s="2"/>
    </row>
    <row r="808" spans="27:31" ht="14.25">
      <c r="AA808" s="76"/>
      <c r="AB808" s="76"/>
      <c r="AC808" s="77"/>
      <c r="AD808" s="76"/>
      <c r="AE808" s="2"/>
    </row>
    <row r="809" spans="27:31" ht="14.25">
      <c r="AA809" s="76"/>
      <c r="AB809" s="76"/>
      <c r="AC809" s="77"/>
      <c r="AD809" s="76"/>
      <c r="AE809" s="2"/>
    </row>
    <row r="810" spans="27:31" ht="14.25">
      <c r="AA810" s="76"/>
      <c r="AB810" s="76"/>
      <c r="AC810" s="77"/>
      <c r="AD810" s="76"/>
      <c r="AE810" s="2"/>
    </row>
    <row r="811" spans="27:31" ht="14.25">
      <c r="AA811" s="76"/>
      <c r="AB811" s="76"/>
      <c r="AC811" s="77"/>
      <c r="AD811" s="76"/>
      <c r="AE811" s="2"/>
    </row>
    <row r="812" spans="27:31" ht="14.25">
      <c r="AA812" s="76"/>
      <c r="AB812" s="76"/>
      <c r="AC812" s="77"/>
      <c r="AD812" s="76"/>
      <c r="AE812" s="2"/>
    </row>
    <row r="813" spans="27:31" ht="14.25">
      <c r="AA813" s="76"/>
      <c r="AB813" s="76"/>
      <c r="AC813" s="77"/>
      <c r="AD813" s="76"/>
      <c r="AE813" s="2"/>
    </row>
    <row r="814" spans="27:31" ht="14.25">
      <c r="AA814" s="76"/>
      <c r="AB814" s="76"/>
      <c r="AC814" s="77"/>
      <c r="AD814" s="76"/>
      <c r="AE814" s="2"/>
    </row>
    <row r="815" spans="27:31" ht="14.25">
      <c r="AA815" s="76"/>
      <c r="AB815" s="76"/>
      <c r="AC815" s="77"/>
      <c r="AD815" s="76"/>
      <c r="AE815" s="2"/>
    </row>
    <row r="816" spans="27:31" ht="14.25">
      <c r="AA816" s="76"/>
      <c r="AB816" s="76"/>
      <c r="AC816" s="77"/>
      <c r="AD816" s="76"/>
      <c r="AE816" s="2"/>
    </row>
    <row r="817" spans="27:31" ht="14.25">
      <c r="AA817" s="76"/>
      <c r="AB817" s="76"/>
      <c r="AC817" s="77"/>
      <c r="AD817" s="76"/>
      <c r="AE817" s="2"/>
    </row>
    <row r="818" spans="27:31" ht="14.25">
      <c r="AA818" s="76"/>
      <c r="AB818" s="76"/>
      <c r="AC818" s="77"/>
      <c r="AD818" s="76"/>
      <c r="AE818" s="2"/>
    </row>
    <row r="819" spans="27:31" ht="14.25">
      <c r="AA819" s="76"/>
      <c r="AB819" s="76"/>
      <c r="AC819" s="77"/>
      <c r="AD819" s="76"/>
      <c r="AE819" s="2"/>
    </row>
    <row r="820" spans="27:31" ht="14.25">
      <c r="AA820" s="76"/>
      <c r="AB820" s="76"/>
      <c r="AC820" s="77"/>
      <c r="AD820" s="76"/>
      <c r="AE820" s="2"/>
    </row>
    <row r="821" spans="27:31" ht="14.25">
      <c r="AA821" s="76"/>
      <c r="AB821" s="76"/>
      <c r="AC821" s="77"/>
      <c r="AD821" s="76"/>
      <c r="AE821" s="2"/>
    </row>
    <row r="822" spans="27:31" ht="14.25">
      <c r="AA822" s="76"/>
      <c r="AB822" s="76"/>
      <c r="AC822" s="77"/>
      <c r="AD822" s="76"/>
      <c r="AE822" s="2"/>
    </row>
    <row r="823" spans="27:31" ht="14.25">
      <c r="AA823" s="76"/>
      <c r="AB823" s="76"/>
      <c r="AC823" s="77"/>
      <c r="AD823" s="76"/>
      <c r="AE823" s="2"/>
    </row>
    <row r="824" spans="27:31" ht="14.25">
      <c r="AA824" s="76"/>
      <c r="AB824" s="76"/>
      <c r="AC824" s="77"/>
      <c r="AD824" s="76"/>
      <c r="AE824" s="2"/>
    </row>
    <row r="825" spans="27:31" ht="14.25">
      <c r="AA825" s="76"/>
      <c r="AB825" s="76"/>
      <c r="AC825" s="77"/>
      <c r="AD825" s="76"/>
      <c r="AE825" s="2"/>
    </row>
    <row r="826" spans="27:31" ht="14.25">
      <c r="AA826" s="76"/>
      <c r="AB826" s="76"/>
      <c r="AC826" s="77"/>
      <c r="AD826" s="76"/>
      <c r="AE826" s="2"/>
    </row>
    <row r="827" spans="27:31" ht="14.25">
      <c r="AA827" s="76"/>
      <c r="AB827" s="76"/>
      <c r="AC827" s="77"/>
      <c r="AD827" s="76"/>
      <c r="AE827" s="2"/>
    </row>
    <row r="828" spans="27:31" ht="14.25">
      <c r="AA828" s="76"/>
      <c r="AB828" s="76"/>
      <c r="AC828" s="77"/>
      <c r="AD828" s="76"/>
      <c r="AE828" s="2"/>
    </row>
    <row r="829" spans="27:31" ht="14.25">
      <c r="AA829" s="76"/>
      <c r="AB829" s="76"/>
      <c r="AC829" s="77"/>
      <c r="AD829" s="76"/>
      <c r="AE829" s="2"/>
    </row>
    <row r="830" spans="27:31" ht="14.25">
      <c r="AA830" s="76"/>
      <c r="AB830" s="76"/>
      <c r="AC830" s="77"/>
      <c r="AD830" s="76"/>
      <c r="AE830" s="2"/>
    </row>
    <row r="831" spans="27:31" ht="14.25">
      <c r="AA831" s="76"/>
      <c r="AB831" s="76"/>
      <c r="AC831" s="77"/>
      <c r="AD831" s="76"/>
      <c r="AE831" s="2"/>
    </row>
    <row r="832" spans="27:31" ht="14.25">
      <c r="AA832" s="76"/>
      <c r="AB832" s="76"/>
      <c r="AC832" s="77"/>
      <c r="AD832" s="76"/>
      <c r="AE832" s="2"/>
    </row>
    <row r="833" spans="27:31" ht="14.25">
      <c r="AA833" s="76"/>
      <c r="AB833" s="76"/>
      <c r="AC833" s="77"/>
      <c r="AD833" s="76"/>
      <c r="AE833" s="2"/>
    </row>
    <row r="834" spans="27:31" ht="14.25">
      <c r="AA834" s="76"/>
      <c r="AB834" s="76"/>
      <c r="AC834" s="77"/>
      <c r="AD834" s="76"/>
      <c r="AE834" s="2"/>
    </row>
    <row r="835" spans="27:31" ht="14.25">
      <c r="AA835" s="76"/>
      <c r="AB835" s="76"/>
      <c r="AC835" s="77"/>
      <c r="AD835" s="76"/>
      <c r="AE835" s="2"/>
    </row>
    <row r="836" spans="27:31" ht="14.25">
      <c r="AA836" s="76"/>
      <c r="AB836" s="76"/>
      <c r="AC836" s="77"/>
      <c r="AD836" s="76"/>
      <c r="AE836" s="2"/>
    </row>
    <row r="837" spans="27:31" ht="14.25">
      <c r="AA837" s="76"/>
      <c r="AB837" s="76"/>
      <c r="AC837" s="77"/>
      <c r="AD837" s="76"/>
      <c r="AE837" s="2"/>
    </row>
    <row r="838" spans="27:31" ht="14.25">
      <c r="AA838" s="76"/>
      <c r="AB838" s="76"/>
      <c r="AC838" s="77"/>
      <c r="AD838" s="76"/>
      <c r="AE838" s="2"/>
    </row>
    <row r="839" spans="27:31" ht="14.25">
      <c r="AA839" s="76"/>
      <c r="AB839" s="76"/>
      <c r="AC839" s="77"/>
      <c r="AD839" s="76"/>
      <c r="AE839" s="2"/>
    </row>
    <row r="840" spans="27:31" ht="14.25">
      <c r="AA840" s="76"/>
      <c r="AB840" s="76"/>
      <c r="AC840" s="77"/>
      <c r="AD840" s="76"/>
      <c r="AE840" s="2"/>
    </row>
    <row r="841" spans="27:31" ht="14.25">
      <c r="AA841" s="76"/>
      <c r="AB841" s="76"/>
      <c r="AC841" s="77"/>
      <c r="AD841" s="76"/>
      <c r="AE841" s="2"/>
    </row>
    <row r="842" spans="27:31" ht="14.25">
      <c r="AA842" s="76"/>
      <c r="AB842" s="76"/>
      <c r="AC842" s="77"/>
      <c r="AD842" s="76"/>
      <c r="AE842" s="2"/>
    </row>
    <row r="843" spans="27:31" ht="14.25">
      <c r="AA843" s="76"/>
      <c r="AB843" s="76"/>
      <c r="AC843" s="77"/>
      <c r="AD843" s="76"/>
      <c r="AE843" s="2"/>
    </row>
    <row r="844" spans="27:31" ht="14.25">
      <c r="AA844" s="76"/>
      <c r="AB844" s="76"/>
      <c r="AC844" s="77"/>
      <c r="AD844" s="76"/>
      <c r="AE844" s="2"/>
    </row>
    <row r="845" spans="27:31" ht="14.25">
      <c r="AA845" s="76"/>
      <c r="AB845" s="76"/>
      <c r="AC845" s="77"/>
      <c r="AD845" s="76"/>
      <c r="AE845" s="2"/>
    </row>
    <row r="846" spans="27:31" ht="14.25">
      <c r="AA846" s="76"/>
      <c r="AB846" s="76"/>
      <c r="AC846" s="77"/>
      <c r="AD846" s="76"/>
      <c r="AE846" s="2"/>
    </row>
    <row r="847" spans="27:31" ht="14.25">
      <c r="AA847" s="76"/>
      <c r="AB847" s="76"/>
      <c r="AC847" s="77"/>
      <c r="AD847" s="76"/>
      <c r="AE847" s="2"/>
    </row>
    <row r="848" spans="27:31" ht="14.25">
      <c r="AA848" s="76"/>
      <c r="AB848" s="76"/>
      <c r="AC848" s="77"/>
      <c r="AD848" s="76"/>
      <c r="AE848" s="2"/>
    </row>
    <row r="849" spans="27:31" ht="14.25">
      <c r="AA849" s="76"/>
      <c r="AB849" s="76"/>
      <c r="AC849" s="77"/>
      <c r="AD849" s="76"/>
      <c r="AE849" s="2"/>
    </row>
    <row r="850" spans="27:31" ht="14.25">
      <c r="AA850" s="76"/>
      <c r="AB850" s="76"/>
      <c r="AC850" s="77"/>
      <c r="AD850" s="76"/>
      <c r="AE850" s="2"/>
    </row>
    <row r="851" spans="27:31" ht="14.25">
      <c r="AA851" s="76"/>
      <c r="AB851" s="76"/>
      <c r="AC851" s="77"/>
      <c r="AD851" s="76"/>
      <c r="AE851" s="2"/>
    </row>
    <row r="852" spans="27:31" ht="14.25">
      <c r="AA852" s="76"/>
      <c r="AB852" s="76"/>
      <c r="AC852" s="77"/>
      <c r="AD852" s="76"/>
      <c r="AE852" s="2"/>
    </row>
    <row r="853" spans="27:31" ht="14.25">
      <c r="AA853" s="76"/>
      <c r="AB853" s="76"/>
      <c r="AC853" s="77"/>
      <c r="AD853" s="76"/>
      <c r="AE853" s="2"/>
    </row>
    <row r="854" spans="27:31" ht="14.25">
      <c r="AA854" s="76"/>
      <c r="AB854" s="76"/>
      <c r="AC854" s="77"/>
      <c r="AD854" s="76"/>
      <c r="AE854" s="2"/>
    </row>
    <row r="855" spans="27:31" ht="14.25">
      <c r="AA855" s="76"/>
      <c r="AB855" s="76"/>
      <c r="AC855" s="77"/>
      <c r="AD855" s="76"/>
      <c r="AE855" s="2"/>
    </row>
    <row r="856" spans="27:31" ht="14.25">
      <c r="AA856" s="76"/>
      <c r="AB856" s="76"/>
      <c r="AC856" s="77"/>
      <c r="AD856" s="76"/>
      <c r="AE856" s="2"/>
    </row>
    <row r="857" spans="27:31" ht="14.25">
      <c r="AA857" s="76"/>
      <c r="AB857" s="76"/>
      <c r="AC857" s="77"/>
      <c r="AD857" s="76"/>
      <c r="AE857" s="2"/>
    </row>
    <row r="858" spans="27:31" ht="14.25">
      <c r="AA858" s="76"/>
      <c r="AB858" s="76"/>
      <c r="AC858" s="77"/>
      <c r="AD858" s="76"/>
      <c r="AE858" s="2"/>
    </row>
    <row r="859" spans="27:31" ht="14.25">
      <c r="AA859" s="76"/>
      <c r="AB859" s="76"/>
      <c r="AC859" s="77"/>
      <c r="AD859" s="76"/>
      <c r="AE859" s="2"/>
    </row>
    <row r="860" spans="27:31" ht="14.25">
      <c r="AA860" s="76"/>
      <c r="AB860" s="76"/>
      <c r="AC860" s="77"/>
      <c r="AD860" s="76"/>
      <c r="AE860" s="2"/>
    </row>
    <row r="861" spans="27:31" ht="14.25">
      <c r="AA861" s="76"/>
      <c r="AB861" s="76"/>
      <c r="AC861" s="77"/>
      <c r="AD861" s="76"/>
      <c r="AE861" s="2"/>
    </row>
    <row r="862" spans="27:31" ht="14.25">
      <c r="AA862" s="76"/>
      <c r="AB862" s="76"/>
      <c r="AC862" s="77"/>
      <c r="AD862" s="76"/>
      <c r="AE862" s="2"/>
    </row>
    <row r="863" spans="27:31" ht="14.25">
      <c r="AA863" s="76"/>
      <c r="AB863" s="76"/>
      <c r="AC863" s="77"/>
      <c r="AD863" s="76"/>
      <c r="AE863" s="2"/>
    </row>
    <row r="864" spans="27:31" ht="14.25">
      <c r="AA864" s="76"/>
      <c r="AB864" s="76"/>
      <c r="AC864" s="77"/>
      <c r="AD864" s="76"/>
      <c r="AE864" s="2"/>
    </row>
    <row r="865" spans="27:31" ht="14.25">
      <c r="AA865" s="76"/>
      <c r="AB865" s="76"/>
      <c r="AC865" s="77"/>
      <c r="AD865" s="76"/>
      <c r="AE865" s="2"/>
    </row>
    <row r="866" spans="27:31" ht="14.25">
      <c r="AA866" s="76"/>
      <c r="AB866" s="76"/>
      <c r="AC866" s="77"/>
      <c r="AD866" s="76"/>
      <c r="AE866" s="2"/>
    </row>
    <row r="867" spans="27:31" ht="14.25">
      <c r="AA867" s="76"/>
      <c r="AB867" s="76"/>
      <c r="AC867" s="77"/>
      <c r="AD867" s="76"/>
      <c r="AE867" s="2"/>
    </row>
    <row r="868" spans="27:31" ht="14.25">
      <c r="AA868" s="76"/>
      <c r="AB868" s="76"/>
      <c r="AC868" s="77"/>
      <c r="AD868" s="76"/>
      <c r="AE868" s="2"/>
    </row>
    <row r="869" spans="27:31" ht="14.25">
      <c r="AA869" s="76"/>
      <c r="AB869" s="76"/>
      <c r="AC869" s="77"/>
      <c r="AD869" s="76"/>
      <c r="AE869" s="2"/>
    </row>
    <row r="870" spans="27:31" ht="14.25">
      <c r="AA870" s="76"/>
      <c r="AB870" s="76"/>
      <c r="AC870" s="77"/>
      <c r="AD870" s="76"/>
      <c r="AE870" s="2"/>
    </row>
    <row r="871" spans="27:31" ht="14.25">
      <c r="AA871" s="76"/>
      <c r="AB871" s="76"/>
      <c r="AC871" s="77"/>
      <c r="AD871" s="76"/>
      <c r="AE871" s="2"/>
    </row>
    <row r="872" spans="27:31" ht="14.25">
      <c r="AA872" s="76"/>
      <c r="AB872" s="76"/>
      <c r="AC872" s="77"/>
      <c r="AD872" s="76"/>
      <c r="AE872" s="2"/>
    </row>
    <row r="873" spans="27:31" ht="14.25">
      <c r="AA873" s="76"/>
      <c r="AB873" s="76"/>
      <c r="AC873" s="77"/>
      <c r="AD873" s="76"/>
      <c r="AE873" s="2"/>
    </row>
    <row r="874" spans="27:31" ht="14.25">
      <c r="AA874" s="76"/>
      <c r="AB874" s="76"/>
      <c r="AC874" s="77"/>
      <c r="AD874" s="76"/>
      <c r="AE874" s="2"/>
    </row>
    <row r="875" spans="27:31" ht="14.25">
      <c r="AA875" s="76"/>
      <c r="AB875" s="76"/>
      <c r="AC875" s="77"/>
      <c r="AD875" s="76"/>
      <c r="AE875" s="2"/>
    </row>
    <row r="876" spans="27:31" ht="14.25">
      <c r="AA876" s="76"/>
      <c r="AB876" s="76"/>
      <c r="AC876" s="77"/>
      <c r="AD876" s="76"/>
      <c r="AE876" s="2"/>
    </row>
    <row r="877" spans="27:31" ht="14.25">
      <c r="AA877" s="76"/>
      <c r="AB877" s="76"/>
      <c r="AC877" s="77"/>
      <c r="AD877" s="76"/>
      <c r="AE877" s="2"/>
    </row>
    <row r="878" spans="27:31" ht="14.25">
      <c r="AA878" s="76"/>
      <c r="AB878" s="76"/>
      <c r="AC878" s="77"/>
      <c r="AD878" s="76"/>
      <c r="AE878" s="2"/>
    </row>
    <row r="879" spans="27:31" ht="14.25">
      <c r="AA879" s="76"/>
      <c r="AB879" s="76"/>
      <c r="AC879" s="77"/>
      <c r="AD879" s="76"/>
      <c r="AE879" s="2"/>
    </row>
    <row r="880" spans="27:31" ht="14.25">
      <c r="AA880" s="76"/>
      <c r="AB880" s="76"/>
      <c r="AC880" s="77"/>
      <c r="AD880" s="76"/>
      <c r="AE880" s="2"/>
    </row>
    <row r="881" spans="27:31" ht="14.25">
      <c r="AA881" s="76"/>
      <c r="AB881" s="76"/>
      <c r="AC881" s="77"/>
      <c r="AD881" s="76"/>
      <c r="AE881" s="2"/>
    </row>
    <row r="882" spans="27:31" ht="14.25">
      <c r="AA882" s="76"/>
      <c r="AB882" s="76"/>
      <c r="AC882" s="77"/>
      <c r="AD882" s="76"/>
      <c r="AE882" s="2"/>
    </row>
    <row r="883" spans="27:31" ht="14.25">
      <c r="AA883" s="76"/>
      <c r="AB883" s="76"/>
      <c r="AC883" s="77"/>
      <c r="AD883" s="76"/>
      <c r="AE883" s="2"/>
    </row>
    <row r="884" spans="27:31" ht="14.25">
      <c r="AA884" s="76"/>
      <c r="AB884" s="76"/>
      <c r="AC884" s="77"/>
      <c r="AD884" s="76"/>
      <c r="AE884" s="2"/>
    </row>
    <row r="885" spans="27:31" ht="14.25">
      <c r="AA885" s="76"/>
      <c r="AB885" s="76"/>
      <c r="AC885" s="77"/>
      <c r="AD885" s="76"/>
      <c r="AE885" s="2"/>
    </row>
    <row r="886" spans="27:31" ht="14.25">
      <c r="AA886" s="76"/>
      <c r="AB886" s="76"/>
      <c r="AC886" s="77"/>
      <c r="AD886" s="76"/>
      <c r="AE886" s="2"/>
    </row>
    <row r="887" spans="27:31" ht="14.25">
      <c r="AA887" s="76"/>
      <c r="AB887" s="76"/>
      <c r="AC887" s="77"/>
      <c r="AD887" s="76"/>
      <c r="AE887" s="2"/>
    </row>
    <row r="888" spans="27:31" ht="14.25">
      <c r="AA888" s="76"/>
      <c r="AB888" s="76"/>
      <c r="AC888" s="77"/>
      <c r="AD888" s="76"/>
      <c r="AE888" s="2"/>
    </row>
    <row r="889" spans="27:31" ht="14.25">
      <c r="AA889" s="76"/>
      <c r="AB889" s="76"/>
      <c r="AC889" s="77"/>
      <c r="AD889" s="76"/>
      <c r="AE889" s="2"/>
    </row>
    <row r="890" spans="27:31" ht="14.25">
      <c r="AA890" s="76"/>
      <c r="AB890" s="76"/>
      <c r="AC890" s="77"/>
      <c r="AD890" s="76"/>
      <c r="AE890" s="2"/>
    </row>
    <row r="891" spans="27:31" ht="14.25">
      <c r="AA891" s="76"/>
      <c r="AB891" s="76"/>
      <c r="AC891" s="77"/>
      <c r="AD891" s="76"/>
      <c r="AE891" s="2"/>
    </row>
    <row r="892" spans="27:31" ht="14.25">
      <c r="AA892" s="76"/>
      <c r="AB892" s="76"/>
      <c r="AC892" s="77"/>
      <c r="AD892" s="76"/>
      <c r="AE892" s="2"/>
    </row>
    <row r="893" spans="27:31" ht="14.25">
      <c r="AA893" s="76"/>
      <c r="AB893" s="76"/>
      <c r="AC893" s="77"/>
      <c r="AD893" s="76"/>
      <c r="AE893" s="2"/>
    </row>
    <row r="894" spans="27:31" ht="14.25">
      <c r="AA894" s="76"/>
      <c r="AB894" s="76"/>
      <c r="AC894" s="77"/>
      <c r="AD894" s="76"/>
      <c r="AE894" s="2"/>
    </row>
    <row r="895" spans="27:31" ht="14.25">
      <c r="AA895" s="76"/>
      <c r="AB895" s="76"/>
      <c r="AC895" s="77"/>
      <c r="AD895" s="76"/>
      <c r="AE895" s="2"/>
    </row>
    <row r="896" spans="27:31" ht="14.25">
      <c r="AA896" s="76"/>
      <c r="AB896" s="76"/>
      <c r="AC896" s="77"/>
      <c r="AD896" s="76"/>
      <c r="AE896" s="2"/>
    </row>
    <row r="897" spans="27:31" ht="14.25">
      <c r="AA897" s="76"/>
      <c r="AB897" s="76"/>
      <c r="AC897" s="77"/>
      <c r="AD897" s="76"/>
      <c r="AE897" s="2"/>
    </row>
    <row r="898" spans="27:31" ht="14.25">
      <c r="AA898" s="76"/>
      <c r="AB898" s="76"/>
      <c r="AC898" s="77"/>
      <c r="AD898" s="76"/>
      <c r="AE898" s="2"/>
    </row>
    <row r="899" spans="27:31" ht="14.25">
      <c r="AA899" s="76"/>
      <c r="AB899" s="76"/>
      <c r="AC899" s="77"/>
      <c r="AD899" s="76"/>
      <c r="AE899" s="2"/>
    </row>
    <row r="900" spans="27:31" ht="14.25">
      <c r="AA900" s="76"/>
      <c r="AB900" s="76"/>
      <c r="AC900" s="77"/>
      <c r="AD900" s="76"/>
      <c r="AE900" s="2"/>
    </row>
    <row r="901" spans="27:31" ht="14.25">
      <c r="AA901" s="76"/>
      <c r="AB901" s="76"/>
      <c r="AC901" s="77"/>
      <c r="AD901" s="76"/>
      <c r="AE901" s="2"/>
    </row>
    <row r="902" spans="27:31" ht="14.25">
      <c r="AA902" s="76"/>
      <c r="AB902" s="76"/>
      <c r="AC902" s="77"/>
      <c r="AD902" s="76"/>
      <c r="AE902" s="2"/>
    </row>
    <row r="903" spans="27:31" ht="14.25">
      <c r="AA903" s="76"/>
      <c r="AB903" s="76"/>
      <c r="AC903" s="77"/>
      <c r="AD903" s="76"/>
      <c r="AE903" s="2"/>
    </row>
    <row r="904" spans="27:31" ht="14.25">
      <c r="AA904" s="76"/>
      <c r="AB904" s="76"/>
      <c r="AC904" s="77"/>
      <c r="AD904" s="76"/>
      <c r="AE904" s="2"/>
    </row>
    <row r="905" spans="27:31" ht="14.25">
      <c r="AA905" s="76"/>
      <c r="AB905" s="76"/>
      <c r="AC905" s="77"/>
      <c r="AD905" s="76"/>
      <c r="AE905" s="2"/>
    </row>
    <row r="906" spans="27:31" ht="14.25">
      <c r="AA906" s="76"/>
      <c r="AB906" s="76"/>
      <c r="AC906" s="77"/>
      <c r="AD906" s="76"/>
      <c r="AE906" s="2"/>
    </row>
    <row r="907" spans="27:31" ht="14.25">
      <c r="AA907" s="76"/>
      <c r="AB907" s="76"/>
      <c r="AC907" s="77"/>
      <c r="AD907" s="76"/>
      <c r="AE907" s="2"/>
    </row>
    <row r="908" spans="27:31" ht="14.25">
      <c r="AA908" s="76"/>
      <c r="AB908" s="76"/>
      <c r="AC908" s="77"/>
      <c r="AD908" s="76"/>
      <c r="AE908" s="2"/>
    </row>
    <row r="909" spans="27:31" ht="14.25">
      <c r="AA909" s="76"/>
      <c r="AB909" s="76"/>
      <c r="AC909" s="77"/>
      <c r="AD909" s="76"/>
      <c r="AE909" s="2"/>
    </row>
    <row r="910" spans="27:31" ht="14.25">
      <c r="AA910" s="76"/>
      <c r="AB910" s="76"/>
      <c r="AC910" s="77"/>
      <c r="AD910" s="76"/>
      <c r="AE910" s="2"/>
    </row>
    <row r="911" spans="27:31" ht="14.25">
      <c r="AA911" s="76"/>
      <c r="AB911" s="76"/>
      <c r="AC911" s="77"/>
      <c r="AD911" s="76"/>
      <c r="AE911" s="2"/>
    </row>
    <row r="912" spans="27:31" ht="14.25">
      <c r="AA912" s="76"/>
      <c r="AB912" s="76"/>
      <c r="AC912" s="77"/>
      <c r="AD912" s="76"/>
      <c r="AE912" s="2"/>
    </row>
    <row r="913" spans="27:31" ht="14.25">
      <c r="AA913" s="76"/>
      <c r="AB913" s="76"/>
      <c r="AC913" s="77"/>
      <c r="AD913" s="76"/>
      <c r="AE913" s="2"/>
    </row>
    <row r="914" spans="27:31" ht="14.25">
      <c r="AA914" s="76"/>
      <c r="AB914" s="76"/>
      <c r="AC914" s="77"/>
      <c r="AD914" s="76"/>
      <c r="AE914" s="2"/>
    </row>
    <row r="915" spans="27:31" ht="14.25">
      <c r="AA915" s="76"/>
      <c r="AB915" s="76"/>
      <c r="AC915" s="77"/>
      <c r="AD915" s="76"/>
      <c r="AE915" s="2"/>
    </row>
    <row r="916" spans="27:31" ht="14.25">
      <c r="AA916" s="76"/>
      <c r="AB916" s="76"/>
      <c r="AC916" s="77"/>
      <c r="AD916" s="76"/>
      <c r="AE916" s="2"/>
    </row>
    <row r="917" spans="27:31" ht="14.25">
      <c r="AA917" s="76"/>
      <c r="AB917" s="76"/>
      <c r="AC917" s="77"/>
      <c r="AD917" s="76"/>
      <c r="AE917" s="2"/>
    </row>
    <row r="918" spans="27:31" ht="14.25">
      <c r="AA918" s="76"/>
      <c r="AB918" s="76"/>
      <c r="AC918" s="77"/>
      <c r="AD918" s="76"/>
      <c r="AE918" s="2"/>
    </row>
    <row r="919" spans="27:31" ht="14.25">
      <c r="AA919" s="76"/>
      <c r="AB919" s="76"/>
      <c r="AC919" s="77"/>
      <c r="AD919" s="76"/>
      <c r="AE919" s="2"/>
    </row>
    <row r="920" spans="27:31" ht="14.25">
      <c r="AA920" s="76"/>
      <c r="AB920" s="76"/>
      <c r="AC920" s="77"/>
      <c r="AD920" s="76"/>
      <c r="AE920" s="2"/>
    </row>
    <row r="921" spans="27:31" ht="14.25">
      <c r="AA921" s="76"/>
      <c r="AB921" s="76"/>
      <c r="AC921" s="77"/>
      <c r="AD921" s="76"/>
      <c r="AE921" s="2"/>
    </row>
    <row r="922" spans="27:31" ht="14.25">
      <c r="AA922" s="76"/>
      <c r="AB922" s="76"/>
      <c r="AC922" s="77"/>
      <c r="AD922" s="76"/>
      <c r="AE922" s="2"/>
    </row>
    <row r="923" spans="27:31" ht="14.25">
      <c r="AA923" s="76"/>
      <c r="AB923" s="76"/>
      <c r="AC923" s="77"/>
      <c r="AD923" s="76"/>
      <c r="AE923" s="2"/>
    </row>
    <row r="924" spans="27:31" ht="14.25">
      <c r="AA924" s="76"/>
      <c r="AB924" s="76"/>
      <c r="AC924" s="77"/>
      <c r="AD924" s="76"/>
      <c r="AE924" s="2"/>
    </row>
    <row r="925" spans="27:31" ht="14.25">
      <c r="AA925" s="76"/>
      <c r="AB925" s="76"/>
      <c r="AC925" s="77"/>
      <c r="AD925" s="76"/>
      <c r="AE925" s="2"/>
    </row>
    <row r="926" spans="27:31" ht="14.25">
      <c r="AA926" s="76"/>
      <c r="AB926" s="76"/>
      <c r="AC926" s="77"/>
      <c r="AD926" s="76"/>
      <c r="AE926" s="2"/>
    </row>
    <row r="927" spans="27:31" ht="14.25">
      <c r="AA927" s="76"/>
      <c r="AB927" s="76"/>
      <c r="AC927" s="77"/>
      <c r="AD927" s="76"/>
      <c r="AE927" s="2"/>
    </row>
    <row r="928" spans="27:31" ht="14.25">
      <c r="AA928" s="76"/>
      <c r="AB928" s="76"/>
      <c r="AC928" s="77"/>
      <c r="AD928" s="76"/>
      <c r="AE928" s="2"/>
    </row>
    <row r="929" spans="27:31" ht="14.25">
      <c r="AA929" s="76"/>
      <c r="AB929" s="76"/>
      <c r="AC929" s="77"/>
      <c r="AD929" s="76"/>
      <c r="AE929" s="2"/>
    </row>
    <row r="930" spans="27:31" ht="14.25">
      <c r="AA930" s="76"/>
      <c r="AB930" s="76"/>
      <c r="AC930" s="77"/>
      <c r="AD930" s="76"/>
      <c r="AE930" s="2"/>
    </row>
    <row r="931" spans="27:31" ht="14.25">
      <c r="AA931" s="76"/>
      <c r="AB931" s="76"/>
      <c r="AC931" s="77"/>
      <c r="AD931" s="76"/>
      <c r="AE931" s="2"/>
    </row>
    <row r="932" spans="27:31" ht="14.25">
      <c r="AA932" s="76"/>
      <c r="AB932" s="76"/>
      <c r="AC932" s="77"/>
      <c r="AD932" s="76"/>
      <c r="AE932" s="2"/>
    </row>
    <row r="933" spans="27:31" ht="14.25">
      <c r="AA933" s="76"/>
      <c r="AB933" s="76"/>
      <c r="AC933" s="77"/>
      <c r="AD933" s="76"/>
      <c r="AE933" s="2"/>
    </row>
    <row r="934" spans="27:31" ht="14.25">
      <c r="AA934" s="76"/>
      <c r="AB934" s="76"/>
      <c r="AC934" s="77"/>
      <c r="AD934" s="76"/>
      <c r="AE934" s="2"/>
    </row>
    <row r="935" spans="27:31" ht="14.25">
      <c r="AA935" s="76"/>
      <c r="AB935" s="76"/>
      <c r="AC935" s="77"/>
      <c r="AD935" s="76"/>
      <c r="AE935" s="2"/>
    </row>
    <row r="936" spans="27:31" ht="14.25">
      <c r="AA936" s="76"/>
      <c r="AB936" s="76"/>
      <c r="AC936" s="77"/>
      <c r="AD936" s="76"/>
      <c r="AE936" s="2"/>
    </row>
    <row r="937" spans="27:31" ht="14.25">
      <c r="AA937" s="76"/>
      <c r="AB937" s="76"/>
      <c r="AC937" s="77"/>
      <c r="AD937" s="76"/>
      <c r="AE937" s="2"/>
    </row>
    <row r="938" spans="27:31" ht="14.25">
      <c r="AA938" s="76"/>
      <c r="AB938" s="76"/>
      <c r="AC938" s="77"/>
      <c r="AD938" s="76"/>
      <c r="AE938" s="2"/>
    </row>
    <row r="939" spans="27:31" ht="14.25">
      <c r="AA939" s="76"/>
      <c r="AB939" s="76"/>
      <c r="AC939" s="77"/>
      <c r="AD939" s="76"/>
      <c r="AE939" s="2"/>
    </row>
    <row r="940" spans="27:31" ht="14.25">
      <c r="AA940" s="76"/>
      <c r="AB940" s="76"/>
      <c r="AC940" s="77"/>
      <c r="AD940" s="76"/>
      <c r="AE940" s="2"/>
    </row>
    <row r="941" spans="27:31" ht="14.25">
      <c r="AA941" s="76"/>
      <c r="AB941" s="76"/>
      <c r="AC941" s="77"/>
      <c r="AD941" s="76"/>
      <c r="AE941" s="2"/>
    </row>
    <row r="942" spans="27:31" ht="14.25">
      <c r="AA942" s="76"/>
      <c r="AB942" s="76"/>
      <c r="AC942" s="77"/>
      <c r="AD942" s="76"/>
      <c r="AE942" s="2"/>
    </row>
    <row r="943" spans="27:31" ht="14.25">
      <c r="AA943" s="76"/>
      <c r="AB943" s="76"/>
      <c r="AC943" s="77"/>
      <c r="AD943" s="76"/>
      <c r="AE943" s="2"/>
    </row>
    <row r="944" spans="27:31" ht="14.25">
      <c r="AA944" s="76"/>
      <c r="AB944" s="76"/>
      <c r="AC944" s="77"/>
      <c r="AD944" s="76"/>
      <c r="AE944" s="2"/>
    </row>
    <row r="945" spans="27:31" ht="14.25">
      <c r="AA945" s="76"/>
      <c r="AB945" s="76"/>
      <c r="AC945" s="77"/>
      <c r="AD945" s="76"/>
      <c r="AE945" s="2"/>
    </row>
    <row r="946" spans="27:31" ht="14.25">
      <c r="AA946" s="76"/>
      <c r="AB946" s="76"/>
      <c r="AC946" s="77"/>
      <c r="AD946" s="76"/>
      <c r="AE946" s="2"/>
    </row>
    <row r="947" spans="27:31" ht="14.25">
      <c r="AA947" s="76"/>
      <c r="AB947" s="76"/>
      <c r="AC947" s="77"/>
      <c r="AD947" s="76"/>
      <c r="AE947" s="2"/>
    </row>
    <row r="948" spans="27:31" ht="14.25">
      <c r="AA948" s="76"/>
      <c r="AB948" s="76"/>
      <c r="AC948" s="77"/>
      <c r="AD948" s="76"/>
      <c r="AE948" s="2"/>
    </row>
    <row r="949" spans="27:31" ht="14.25">
      <c r="AA949" s="76"/>
      <c r="AB949" s="76"/>
      <c r="AC949" s="77"/>
      <c r="AD949" s="76"/>
      <c r="AE949" s="2"/>
    </row>
    <row r="950" spans="27:31" ht="14.25">
      <c r="AA950" s="76"/>
      <c r="AB950" s="76"/>
      <c r="AC950" s="77"/>
      <c r="AD950" s="76"/>
      <c r="AE950" s="2"/>
    </row>
    <row r="951" spans="27:31" ht="14.25">
      <c r="AA951" s="76"/>
      <c r="AB951" s="76"/>
      <c r="AC951" s="77"/>
      <c r="AD951" s="76"/>
      <c r="AE951" s="2"/>
    </row>
    <row r="952" spans="27:31" ht="14.25">
      <c r="AA952" s="76"/>
      <c r="AB952" s="76"/>
      <c r="AC952" s="77"/>
      <c r="AD952" s="76"/>
      <c r="AE952" s="2"/>
    </row>
    <row r="953" spans="27:31" ht="14.25">
      <c r="AA953" s="76"/>
      <c r="AB953" s="76"/>
      <c r="AC953" s="77"/>
      <c r="AD953" s="76"/>
      <c r="AE953" s="2"/>
    </row>
    <row r="954" spans="27:31" ht="14.25">
      <c r="AA954" s="76"/>
      <c r="AB954" s="76"/>
      <c r="AC954" s="77"/>
      <c r="AD954" s="76"/>
      <c r="AE954" s="2"/>
    </row>
    <row r="955" spans="27:31" ht="14.25">
      <c r="AA955" s="76"/>
      <c r="AB955" s="76"/>
      <c r="AC955" s="77"/>
      <c r="AD955" s="76"/>
      <c r="AE955" s="2"/>
    </row>
    <row r="956" spans="27:31" ht="14.25">
      <c r="AA956" s="76"/>
      <c r="AB956" s="76"/>
      <c r="AC956" s="77"/>
      <c r="AD956" s="76"/>
      <c r="AE956" s="2"/>
    </row>
    <row r="957" spans="27:31" ht="14.25">
      <c r="AA957" s="76"/>
      <c r="AB957" s="76"/>
      <c r="AC957" s="77"/>
      <c r="AD957" s="76"/>
      <c r="AE957" s="2"/>
    </row>
  </sheetData>
  <sheetProtection password="EA7F" sheet="1" selectLockedCells="1"/>
  <mergeCells count="24">
    <mergeCell ref="D5:E5"/>
    <mergeCell ref="B4:H4"/>
    <mergeCell ref="K4:L4"/>
    <mergeCell ref="D3:E3"/>
    <mergeCell ref="F3:H3"/>
    <mergeCell ref="B3:C3"/>
    <mergeCell ref="A1:Q1"/>
    <mergeCell ref="L37:Q37"/>
    <mergeCell ref="H37:I37"/>
    <mergeCell ref="N3:O3"/>
    <mergeCell ref="P3:Q3"/>
    <mergeCell ref="K3:M3"/>
    <mergeCell ref="C37:D37"/>
    <mergeCell ref="F5:H5"/>
    <mergeCell ref="J5:K5"/>
    <mergeCell ref="B5:C5"/>
    <mergeCell ref="F37:G37"/>
    <mergeCell ref="C38:D38"/>
    <mergeCell ref="H38:I38"/>
    <mergeCell ref="A37:B37"/>
    <mergeCell ref="A40:Q40"/>
    <mergeCell ref="G39:I39"/>
    <mergeCell ref="F38:G38"/>
    <mergeCell ref="L38:N38"/>
  </mergeCells>
  <conditionalFormatting sqref="J7:K36 M7:N36">
    <cfRule type="expression" priority="14" dxfId="8">
      <formula>$V7&gt;0</formula>
    </cfRule>
  </conditionalFormatting>
  <conditionalFormatting sqref="F7:F36 O7:O36">
    <cfRule type="cellIs" priority="4" dxfId="9" operator="equal" stopIfTrue="1">
      <formula>"不合格"</formula>
    </cfRule>
    <cfRule type="cellIs" priority="5" dxfId="9" operator="equal" stopIfTrue="1">
      <formula>"不及格"</formula>
    </cfRule>
    <cfRule type="cellIs" priority="15" dxfId="8" operator="lessThan" stopIfTrue="1">
      <formula>59.5</formula>
    </cfRule>
  </conditionalFormatting>
  <conditionalFormatting sqref="K24">
    <cfRule type="expression" priority="12" dxfId="8">
      <formula>$V24&gt;0</formula>
    </cfRule>
  </conditionalFormatting>
  <conditionalFormatting sqref="N29">
    <cfRule type="expression" priority="18" dxfId="8">
      <formula>$U28&gt;0</formula>
    </cfRule>
  </conditionalFormatting>
  <conditionalFormatting sqref="N29">
    <cfRule type="expression" priority="22" dxfId="8">
      <formula>$V28&gt;0</formula>
    </cfRule>
  </conditionalFormatting>
  <conditionalFormatting sqref="J7">
    <cfRule type="expression" priority="3" dxfId="8">
      <formula>$U7&gt;0</formula>
    </cfRule>
  </conditionalFormatting>
  <dataValidations count="21">
    <dataValidation type="custom" operator="equal" allowBlank="1" showInputMessage="1" showErrorMessage="1" errorTitle="只能输入以下信息" error="违纪、作弊、停考、缺考、缓考、免考&#10;" sqref="M7:N36">
      <formula1>OR(M7="缓考",M7="停考",M7="缺考",M7="免考",M7="违纪",M7="作弊",M7="不合格",M7="合格",D7="赴日班",AND(M7&gt;=0,M7&lt;=100))</formula1>
    </dataValidation>
    <dataValidation type="list" allowBlank="1" showInputMessage="1" showErrorMessage="1" sqref="K3:M3">
      <formula1>INDIRECT("Z"&amp;MATCH(B3,Y:Y,0)&amp;"："&amp;"Z"&amp;MATCH(B3,Y:Y,1))</formula1>
    </dataValidation>
    <dataValidation type="textLength" allowBlank="1" showInputMessage="1" showErrorMessage="1" sqref="A315:A474 V499:V589 V315:V474 A499:A589 Z315">
      <formula1>6</formula1>
      <formula2>7</formula2>
    </dataValidation>
    <dataValidation type="textLength" allowBlank="1" showInputMessage="1" showErrorMessage="1" sqref="C315:C589 X315:X589 Y315">
      <formula1>2</formula1>
      <formula2>3</formula2>
    </dataValidation>
    <dataValidation type="whole" allowBlank="1" showInputMessage="1" showErrorMessage="1" sqref="K37">
      <formula1>0</formula1>
      <formula2>60</formula2>
    </dataValidation>
    <dataValidation type="textLength" operator="equal" allowBlank="1" showInputMessage="1" showErrorMessage="1" sqref="P3:Q3">
      <formula1>8</formula1>
    </dataValidation>
    <dataValidation type="textLength" operator="equal" allowBlank="1" showInputMessage="1" showErrorMessage="1" sqref="C2 E2 L5">
      <formula1>4</formula1>
    </dataValidation>
    <dataValidation type="whole" allowBlank="1" showInputMessage="1" showErrorMessage="1" sqref="K2">
      <formula1>1</formula1>
      <formula2>2</formula2>
    </dataValidation>
    <dataValidation type="whole" allowBlank="1" showInputMessage="1" showErrorMessage="1" sqref="P5">
      <formula1>1</formula1>
      <formula2>31</formula2>
    </dataValidation>
    <dataValidation type="list" allowBlank="1" showInputMessage="1" showErrorMessage="1" sqref="B3:C3">
      <formula1>$W$316:$W$324</formula1>
    </dataValidation>
    <dataValidation type="list" allowBlank="1" showInputMessage="1" showErrorMessage="1" sqref="B5:C5">
      <formula1>$W$316:$W$331</formula1>
    </dataValidation>
    <dataValidation operator="equal" allowBlank="1" showInputMessage="1" showErrorMessage="1" sqref="A7:B36 U7:X36"/>
    <dataValidation type="list" allowBlank="1" showInputMessage="1" showErrorMessage="1" sqref="T11">
      <formula1>IF($B$5="资建系",#REF!,#REF!)</formula1>
    </dataValidation>
    <dataValidation type="list" allowBlank="1" showInputMessage="1" showErrorMessage="1" sqref="K4:L4">
      <formula1>"考试,考查（五级）,考查（两级）"</formula1>
    </dataValidation>
    <dataValidation type="custom" allowBlank="1" showInputMessage="1" showErrorMessage="1" sqref="Q4">
      <formula1>""</formula1>
    </dataValidation>
    <dataValidation type="whole" allowBlank="1" showInputMessage="1" showErrorMessage="1" sqref="N5">
      <formula1>1</formula1>
      <formula2>12</formula2>
    </dataValidation>
    <dataValidation allowBlank="1" showInputMessage="1" showErrorMessage="1" errorTitle="信息输入错误" error="除两级分制按下拉菜单点击外，总评成绩由公式自动生成！" sqref="F7:F36 O7:O36"/>
    <dataValidation type="custom" operator="equal" allowBlank="1" showInputMessage="1" showErrorMessage="1" errorTitle="只能输入以下信息" error="违纪、作弊、停考、缺考、缓考、免考&#10;" sqref="D7:E36">
      <formula1>OR(D7="缓考",D7="停考",D7="缺考",D7="免考",D7="违纪",D7="作弊",D7="不合格",D7="合格",D7="赴日班",AND(D7&gt;=0,D7&lt;=100))</formula1>
    </dataValidation>
    <dataValidation type="list" allowBlank="1" showInputMessage="1" showErrorMessage="1" error="请按下拉菜单选择课程名称&#10;" sqref="B4:H4">
      <formula1>INDIRECT("AC"&amp;MATCH(F3&amp;LEFT(K4,2),AD:AD,0)&amp;":AC"&amp;MATCH(F3&amp;LEFT(K4,2),AD:AD,0)+COUNTIF(AD:AD,F3&amp;LEFT(K4,2))-1)</formula1>
    </dataValidation>
    <dataValidation type="custom" allowBlank="1" showInputMessage="1" showErrorMessage="1" sqref="C7:C36">
      <formula1>IF($K$4="考试",AND(C7&gt;=0,C7&lt;=100),AND(C7&gt;=0,C7&lt;=100))</formula1>
    </dataValidation>
    <dataValidation type="custom" allowBlank="1" showInputMessage="1" showErrorMessage="1" sqref="L7:L36">
      <formula1>IF($K$4="考试",AND(L7&gt;=0,L7&lt;=100),AND(L7&gt;=0,L7&lt;=100))</formula1>
    </dataValidation>
  </dataValidations>
  <printOptions horizontalCentered="1"/>
  <pageMargins left="0.35433070866141736" right="0.2755905511811024" top="0.5905511811023623" bottom="0.3937007874015748" header="0.5905511811023623" footer="0.3937007874015748"/>
  <pageSetup horizontalDpi="96" verticalDpi="96" orientation="portrait" paperSize="9" r:id="rId1"/>
  <ignoredErrors>
    <ignoredError sqref="H7:I11 G15:I36 H12:I12 H13:I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00390625" defaultRowHeight="14.25"/>
  <cols>
    <col min="7" max="7" width="9.00390625" style="58" customWidth="1"/>
  </cols>
  <sheetData>
    <row r="1" spans="1:7" ht="14.25">
      <c r="A1" s="60" t="s">
        <v>63</v>
      </c>
      <c r="B1" s="60" t="s">
        <v>56</v>
      </c>
      <c r="C1" s="63" t="s">
        <v>108</v>
      </c>
      <c r="D1" s="60" t="s">
        <v>64</v>
      </c>
      <c r="E1" s="60" t="s">
        <v>65</v>
      </c>
      <c r="F1" s="62" t="s">
        <v>19</v>
      </c>
      <c r="G1" s="60" t="s">
        <v>66</v>
      </c>
    </row>
    <row r="2" spans="1:7" ht="14.25">
      <c r="A2" s="75" t="s">
        <v>21</v>
      </c>
      <c r="B2" s="75" t="s">
        <v>160</v>
      </c>
      <c r="C2" s="89" t="s">
        <v>161</v>
      </c>
      <c r="D2" s="75" t="s">
        <v>162</v>
      </c>
      <c r="E2" s="60"/>
      <c r="F2" s="60"/>
      <c r="G2" s="63"/>
    </row>
    <row r="3" spans="1:7" ht="14.25">
      <c r="A3" s="75" t="s">
        <v>21</v>
      </c>
      <c r="B3" s="75" t="s">
        <v>160</v>
      </c>
      <c r="C3" s="89" t="s">
        <v>163</v>
      </c>
      <c r="D3" s="75" t="s">
        <v>164</v>
      </c>
      <c r="E3" s="60"/>
      <c r="F3" s="60"/>
      <c r="G3" s="63"/>
    </row>
    <row r="4" spans="1:7" ht="14.25">
      <c r="A4" s="75" t="s">
        <v>21</v>
      </c>
      <c r="B4" s="75" t="s">
        <v>160</v>
      </c>
      <c r="C4" s="89" t="s">
        <v>165</v>
      </c>
      <c r="D4" s="75" t="s">
        <v>40</v>
      </c>
      <c r="E4" s="60"/>
      <c r="F4" s="60"/>
      <c r="G4" s="63"/>
    </row>
    <row r="5" spans="1:7" ht="14.25">
      <c r="A5" s="75" t="s">
        <v>21</v>
      </c>
      <c r="B5" s="75" t="s">
        <v>160</v>
      </c>
      <c r="C5" s="89" t="s">
        <v>166</v>
      </c>
      <c r="D5" s="75" t="s">
        <v>167</v>
      </c>
      <c r="E5" s="60"/>
      <c r="F5" s="60"/>
      <c r="G5" s="63"/>
    </row>
    <row r="6" spans="1:7" ht="14.25">
      <c r="A6" s="75" t="s">
        <v>21</v>
      </c>
      <c r="B6" s="75" t="s">
        <v>160</v>
      </c>
      <c r="C6" s="89" t="s">
        <v>168</v>
      </c>
      <c r="D6" s="75" t="s">
        <v>169</v>
      </c>
      <c r="E6" s="60"/>
      <c r="F6" s="60"/>
      <c r="G6" s="63"/>
    </row>
    <row r="7" spans="1:7" ht="14.25">
      <c r="A7" s="75" t="s">
        <v>21</v>
      </c>
      <c r="B7" s="75" t="s">
        <v>160</v>
      </c>
      <c r="C7" s="89" t="s">
        <v>170</v>
      </c>
      <c r="D7" s="75" t="s">
        <v>51</v>
      </c>
      <c r="E7" s="60"/>
      <c r="F7" s="60"/>
      <c r="G7" s="63"/>
    </row>
    <row r="8" spans="1:7" ht="14.25">
      <c r="A8" s="75" t="s">
        <v>21</v>
      </c>
      <c r="B8" s="75" t="s">
        <v>160</v>
      </c>
      <c r="C8" s="89" t="s">
        <v>171</v>
      </c>
      <c r="D8" s="75" t="s">
        <v>172</v>
      </c>
      <c r="E8" s="60"/>
      <c r="F8" s="60"/>
      <c r="G8" s="63"/>
    </row>
    <row r="9" spans="1:7" ht="14.25">
      <c r="A9" s="75" t="s">
        <v>21</v>
      </c>
      <c r="B9" s="75" t="s">
        <v>160</v>
      </c>
      <c r="C9" s="89" t="s">
        <v>173</v>
      </c>
      <c r="D9" s="75" t="s">
        <v>174</v>
      </c>
      <c r="E9" s="60"/>
      <c r="F9" s="60"/>
      <c r="G9" s="63"/>
    </row>
    <row r="10" spans="1:7" ht="14.25">
      <c r="A10" s="75" t="s">
        <v>21</v>
      </c>
      <c r="B10" s="75" t="s">
        <v>160</v>
      </c>
      <c r="C10" s="89" t="s">
        <v>175</v>
      </c>
      <c r="D10" s="75" t="s">
        <v>176</v>
      </c>
      <c r="E10" s="60"/>
      <c r="F10" s="60"/>
      <c r="G10" s="63"/>
    </row>
    <row r="11" spans="1:7" ht="14.25">
      <c r="A11" s="75" t="s">
        <v>21</v>
      </c>
      <c r="B11" s="75" t="s">
        <v>160</v>
      </c>
      <c r="C11" s="89" t="s">
        <v>177</v>
      </c>
      <c r="D11" s="75" t="s">
        <v>178</v>
      </c>
      <c r="E11" s="60"/>
      <c r="F11" s="60"/>
      <c r="G11" s="63"/>
    </row>
    <row r="12" spans="1:7" ht="14.25">
      <c r="A12" s="75" t="s">
        <v>21</v>
      </c>
      <c r="B12" s="75" t="s">
        <v>160</v>
      </c>
      <c r="C12" s="89" t="s">
        <v>179</v>
      </c>
      <c r="D12" s="75" t="s">
        <v>180</v>
      </c>
      <c r="E12" s="60"/>
      <c r="F12" s="60"/>
      <c r="G12" s="63"/>
    </row>
    <row r="13" spans="1:7" ht="14.25">
      <c r="A13" s="75" t="s">
        <v>21</v>
      </c>
      <c r="B13" s="75" t="s">
        <v>160</v>
      </c>
      <c r="C13" s="89" t="s">
        <v>181</v>
      </c>
      <c r="D13" s="75" t="s">
        <v>182</v>
      </c>
      <c r="E13" s="60"/>
      <c r="F13" s="60"/>
      <c r="G13" s="63"/>
    </row>
    <row r="14" spans="1:7" ht="14.25">
      <c r="A14" s="75" t="s">
        <v>21</v>
      </c>
      <c r="B14" s="75" t="s">
        <v>160</v>
      </c>
      <c r="C14" s="89" t="s">
        <v>183</v>
      </c>
      <c r="D14" s="75" t="s">
        <v>184</v>
      </c>
      <c r="E14" s="60"/>
      <c r="F14" s="60"/>
      <c r="G14" s="63"/>
    </row>
    <row r="15" spans="1:7" ht="14.25">
      <c r="A15" s="75" t="s">
        <v>21</v>
      </c>
      <c r="B15" s="75" t="s">
        <v>160</v>
      </c>
      <c r="C15" s="89" t="s">
        <v>185</v>
      </c>
      <c r="D15" s="75" t="s">
        <v>186</v>
      </c>
      <c r="E15" s="60"/>
      <c r="F15" s="60"/>
      <c r="G15" s="63"/>
    </row>
    <row r="16" spans="1:7" ht="14.25">
      <c r="A16" s="75" t="s">
        <v>21</v>
      </c>
      <c r="B16" s="75" t="s">
        <v>160</v>
      </c>
      <c r="C16" s="89" t="s">
        <v>187</v>
      </c>
      <c r="D16" s="75" t="s">
        <v>188</v>
      </c>
      <c r="E16" s="60"/>
      <c r="F16" s="60"/>
      <c r="G16" s="63"/>
    </row>
    <row r="17" spans="1:7" ht="14.25">
      <c r="A17" s="75" t="s">
        <v>21</v>
      </c>
      <c r="B17" s="75" t="s">
        <v>160</v>
      </c>
      <c r="C17" s="89" t="s">
        <v>189</v>
      </c>
      <c r="D17" s="75" t="s">
        <v>190</v>
      </c>
      <c r="E17" s="60"/>
      <c r="F17" s="60"/>
      <c r="G17" s="63"/>
    </row>
    <row r="18" spans="1:7" ht="14.25">
      <c r="A18" s="75" t="s">
        <v>21</v>
      </c>
      <c r="B18" s="75" t="s">
        <v>160</v>
      </c>
      <c r="C18" s="89" t="s">
        <v>191</v>
      </c>
      <c r="D18" s="75" t="s">
        <v>192</v>
      </c>
      <c r="E18" s="60"/>
      <c r="F18" s="60"/>
      <c r="G18" s="63"/>
    </row>
    <row r="19" spans="1:7" ht="14.25">
      <c r="A19" s="75" t="s">
        <v>21</v>
      </c>
      <c r="B19" s="75" t="s">
        <v>160</v>
      </c>
      <c r="C19" s="89" t="s">
        <v>193</v>
      </c>
      <c r="D19" s="75" t="s">
        <v>194</v>
      </c>
      <c r="E19" s="60"/>
      <c r="F19" s="60"/>
      <c r="G19" s="63"/>
    </row>
    <row r="20" spans="1:7" ht="14.25">
      <c r="A20" s="75" t="s">
        <v>21</v>
      </c>
      <c r="B20" s="75" t="s">
        <v>160</v>
      </c>
      <c r="C20" s="89" t="s">
        <v>195</v>
      </c>
      <c r="D20" s="75" t="s">
        <v>196</v>
      </c>
      <c r="E20" s="60"/>
      <c r="F20" s="60"/>
      <c r="G20" s="63"/>
    </row>
    <row r="21" spans="1:7" ht="14.25">
      <c r="A21" s="75" t="s">
        <v>21</v>
      </c>
      <c r="B21" s="75" t="s">
        <v>160</v>
      </c>
      <c r="C21" s="89" t="s">
        <v>197</v>
      </c>
      <c r="D21" s="75" t="s">
        <v>198</v>
      </c>
      <c r="E21" s="60"/>
      <c r="F21" s="60"/>
      <c r="G21" s="63"/>
    </row>
    <row r="22" spans="1:7" ht="14.25">
      <c r="A22" s="75" t="s">
        <v>21</v>
      </c>
      <c r="B22" s="75" t="s">
        <v>160</v>
      </c>
      <c r="C22" s="89" t="s">
        <v>199</v>
      </c>
      <c r="D22" s="75" t="s">
        <v>200</v>
      </c>
      <c r="E22" s="60"/>
      <c r="F22" s="60"/>
      <c r="G22" s="63"/>
    </row>
    <row r="23" spans="1:7" ht="14.25">
      <c r="A23" s="75" t="s">
        <v>21</v>
      </c>
      <c r="B23" s="75" t="s">
        <v>160</v>
      </c>
      <c r="C23" s="89" t="s">
        <v>201</v>
      </c>
      <c r="D23" s="75" t="s">
        <v>202</v>
      </c>
      <c r="E23" s="60"/>
      <c r="F23" s="60"/>
      <c r="G23" s="63"/>
    </row>
    <row r="24" spans="1:7" ht="14.25">
      <c r="A24" s="75" t="s">
        <v>21</v>
      </c>
      <c r="B24" s="75" t="s">
        <v>160</v>
      </c>
      <c r="C24" s="89" t="s">
        <v>203</v>
      </c>
      <c r="D24" s="75" t="s">
        <v>204</v>
      </c>
      <c r="E24" s="60"/>
      <c r="F24" s="60"/>
      <c r="G24" s="63"/>
    </row>
    <row r="25" spans="1:7" ht="14.25">
      <c r="A25" s="75" t="s">
        <v>21</v>
      </c>
      <c r="B25" s="75" t="s">
        <v>160</v>
      </c>
      <c r="C25" s="89" t="s">
        <v>205</v>
      </c>
      <c r="D25" s="75" t="s">
        <v>206</v>
      </c>
      <c r="E25" s="60"/>
      <c r="F25" s="60"/>
      <c r="G25" s="63"/>
    </row>
    <row r="26" spans="1:7" ht="14.25">
      <c r="A26" s="75" t="s">
        <v>21</v>
      </c>
      <c r="B26" s="75" t="s">
        <v>160</v>
      </c>
      <c r="C26" s="89" t="s">
        <v>207</v>
      </c>
      <c r="D26" s="75" t="s">
        <v>208</v>
      </c>
      <c r="E26" s="60"/>
      <c r="F26" s="60"/>
      <c r="G26" s="63"/>
    </row>
    <row r="27" spans="1:7" ht="14.25">
      <c r="A27" s="75" t="s">
        <v>21</v>
      </c>
      <c r="B27" s="75" t="s">
        <v>160</v>
      </c>
      <c r="C27" s="89" t="s">
        <v>209</v>
      </c>
      <c r="D27" s="75" t="s">
        <v>210</v>
      </c>
      <c r="E27" s="60"/>
      <c r="F27" s="60"/>
      <c r="G27" s="63"/>
    </row>
    <row r="28" spans="1:7" ht="14.25">
      <c r="A28" s="75" t="s">
        <v>21</v>
      </c>
      <c r="B28" s="75" t="s">
        <v>160</v>
      </c>
      <c r="C28" s="89" t="s">
        <v>211</v>
      </c>
      <c r="D28" s="75" t="s">
        <v>212</v>
      </c>
      <c r="E28" s="60"/>
      <c r="F28" s="60"/>
      <c r="G28" s="63"/>
    </row>
    <row r="29" spans="1:7" ht="14.25">
      <c r="A29" s="75" t="s">
        <v>21</v>
      </c>
      <c r="B29" s="75" t="s">
        <v>160</v>
      </c>
      <c r="C29" s="89" t="s">
        <v>213</v>
      </c>
      <c r="D29" s="75" t="s">
        <v>214</v>
      </c>
      <c r="E29" s="60"/>
      <c r="F29" s="60"/>
      <c r="G29" s="63"/>
    </row>
    <row r="30" spans="1:7" ht="14.25">
      <c r="A30" s="75" t="s">
        <v>21</v>
      </c>
      <c r="B30" s="75" t="s">
        <v>160</v>
      </c>
      <c r="C30" s="89" t="s">
        <v>215</v>
      </c>
      <c r="D30" s="75" t="s">
        <v>216</v>
      </c>
      <c r="E30" s="60"/>
      <c r="F30" s="60"/>
      <c r="G30" s="63"/>
    </row>
    <row r="31" spans="1:7" ht="14.25">
      <c r="A31" s="75" t="s">
        <v>21</v>
      </c>
      <c r="B31" s="75" t="s">
        <v>160</v>
      </c>
      <c r="C31" s="89" t="s">
        <v>217</v>
      </c>
      <c r="D31" s="75" t="s">
        <v>218</v>
      </c>
      <c r="E31" s="60"/>
      <c r="F31" s="60"/>
      <c r="G31" s="63"/>
    </row>
    <row r="32" spans="1:7" ht="14.25">
      <c r="A32" s="75" t="s">
        <v>21</v>
      </c>
      <c r="B32" s="75" t="s">
        <v>160</v>
      </c>
      <c r="C32" s="89" t="s">
        <v>219</v>
      </c>
      <c r="D32" s="75" t="s">
        <v>220</v>
      </c>
      <c r="E32" s="60"/>
      <c r="F32" s="60"/>
      <c r="G32" s="63"/>
    </row>
    <row r="33" spans="1:7" ht="14.25">
      <c r="A33" s="75" t="s">
        <v>21</v>
      </c>
      <c r="B33" s="75" t="s">
        <v>160</v>
      </c>
      <c r="C33" s="89" t="s">
        <v>221</v>
      </c>
      <c r="D33" s="75" t="s">
        <v>222</v>
      </c>
      <c r="E33" s="60"/>
      <c r="F33" s="60"/>
      <c r="G33" s="63"/>
    </row>
    <row r="34" spans="1:7" ht="14.25">
      <c r="A34" s="75" t="s">
        <v>21</v>
      </c>
      <c r="B34" s="75" t="s">
        <v>160</v>
      </c>
      <c r="C34" s="89" t="s">
        <v>223</v>
      </c>
      <c r="D34" s="75" t="s">
        <v>224</v>
      </c>
      <c r="E34" s="60"/>
      <c r="F34" s="60"/>
      <c r="G34" s="63"/>
    </row>
    <row r="35" spans="1:7" ht="14.25">
      <c r="A35" s="75" t="s">
        <v>21</v>
      </c>
      <c r="B35" s="75" t="s">
        <v>160</v>
      </c>
      <c r="C35" s="89" t="s">
        <v>225</v>
      </c>
      <c r="D35" s="75" t="s">
        <v>226</v>
      </c>
      <c r="E35" s="60"/>
      <c r="F35" s="60"/>
      <c r="G35" s="63"/>
    </row>
    <row r="36" spans="1:7" ht="14.25">
      <c r="A36" s="75" t="s">
        <v>21</v>
      </c>
      <c r="B36" s="75" t="s">
        <v>227</v>
      </c>
      <c r="C36" s="89" t="s">
        <v>228</v>
      </c>
      <c r="D36" s="75" t="s">
        <v>229</v>
      </c>
      <c r="E36" s="60"/>
      <c r="F36" s="60"/>
      <c r="G36" s="63"/>
    </row>
    <row r="37" spans="1:7" ht="14.25">
      <c r="A37" s="75" t="s">
        <v>21</v>
      </c>
      <c r="B37" s="75" t="s">
        <v>227</v>
      </c>
      <c r="C37" s="89" t="s">
        <v>230</v>
      </c>
      <c r="D37" s="75" t="s">
        <v>231</v>
      </c>
      <c r="E37" s="60"/>
      <c r="F37" s="60"/>
      <c r="G37" s="63"/>
    </row>
    <row r="38" spans="1:7" ht="14.25">
      <c r="A38" s="75" t="s">
        <v>21</v>
      </c>
      <c r="B38" s="75" t="s">
        <v>227</v>
      </c>
      <c r="C38" s="89" t="s">
        <v>232</v>
      </c>
      <c r="D38" s="75" t="s">
        <v>233</v>
      </c>
      <c r="E38" s="60"/>
      <c r="F38" s="60"/>
      <c r="G38" s="63"/>
    </row>
    <row r="39" spans="1:7" ht="14.25">
      <c r="A39" s="75" t="s">
        <v>21</v>
      </c>
      <c r="B39" s="75" t="s">
        <v>227</v>
      </c>
      <c r="C39" s="89" t="s">
        <v>234</v>
      </c>
      <c r="D39" s="75" t="s">
        <v>235</v>
      </c>
      <c r="E39" s="60"/>
      <c r="F39" s="60"/>
      <c r="G39" s="63"/>
    </row>
    <row r="40" spans="1:7" ht="14.25">
      <c r="A40" s="75" t="s">
        <v>21</v>
      </c>
      <c r="B40" s="75" t="s">
        <v>227</v>
      </c>
      <c r="C40" s="89" t="s">
        <v>236</v>
      </c>
      <c r="D40" s="75" t="s">
        <v>237</v>
      </c>
      <c r="E40" s="60"/>
      <c r="F40" s="60"/>
      <c r="G40" s="63"/>
    </row>
    <row r="41" spans="1:7" ht="14.25">
      <c r="A41" s="75" t="s">
        <v>21</v>
      </c>
      <c r="B41" s="75" t="s">
        <v>227</v>
      </c>
      <c r="C41" s="89" t="s">
        <v>238</v>
      </c>
      <c r="D41" s="75" t="s">
        <v>239</v>
      </c>
      <c r="E41" s="60"/>
      <c r="F41" s="60"/>
      <c r="G41" s="63"/>
    </row>
    <row r="42" spans="1:7" ht="14.25">
      <c r="A42" s="75" t="s">
        <v>21</v>
      </c>
      <c r="B42" s="75" t="s">
        <v>227</v>
      </c>
      <c r="C42" s="89" t="s">
        <v>240</v>
      </c>
      <c r="D42" s="75" t="s">
        <v>241</v>
      </c>
      <c r="E42" s="60"/>
      <c r="F42" s="60"/>
      <c r="G42" s="63"/>
    </row>
    <row r="43" spans="1:7" ht="14.25">
      <c r="A43" s="75" t="s">
        <v>21</v>
      </c>
      <c r="B43" s="75" t="s">
        <v>227</v>
      </c>
      <c r="C43" s="89" t="s">
        <v>242</v>
      </c>
      <c r="D43" s="75" t="s">
        <v>80</v>
      </c>
      <c r="E43" s="60"/>
      <c r="F43" s="60"/>
      <c r="G43" s="63"/>
    </row>
    <row r="44" spans="1:7" ht="14.25">
      <c r="A44" s="75" t="s">
        <v>21</v>
      </c>
      <c r="B44" s="75" t="s">
        <v>227</v>
      </c>
      <c r="C44" s="89" t="s">
        <v>243</v>
      </c>
      <c r="D44" s="75" t="s">
        <v>244</v>
      </c>
      <c r="E44" s="60"/>
      <c r="F44" s="60"/>
      <c r="G44" s="63"/>
    </row>
    <row r="45" spans="1:7" ht="14.25">
      <c r="A45" s="75" t="s">
        <v>21</v>
      </c>
      <c r="B45" s="75" t="s">
        <v>227</v>
      </c>
      <c r="C45" s="89" t="s">
        <v>245</v>
      </c>
      <c r="D45" s="75" t="s">
        <v>246</v>
      </c>
      <c r="E45" s="60"/>
      <c r="F45" s="60"/>
      <c r="G45" s="63"/>
    </row>
    <row r="46" spans="1:7" ht="14.25">
      <c r="A46" s="75" t="s">
        <v>21</v>
      </c>
      <c r="B46" s="75" t="s">
        <v>227</v>
      </c>
      <c r="C46" s="89" t="s">
        <v>247</v>
      </c>
      <c r="D46" s="75" t="s">
        <v>248</v>
      </c>
      <c r="E46" s="60"/>
      <c r="F46" s="60"/>
      <c r="G46" s="63"/>
    </row>
    <row r="47" spans="1:7" ht="14.25">
      <c r="A47" s="75" t="s">
        <v>21</v>
      </c>
      <c r="B47" s="75" t="s">
        <v>227</v>
      </c>
      <c r="C47" s="89" t="s">
        <v>249</v>
      </c>
      <c r="D47" s="75" t="s">
        <v>250</v>
      </c>
      <c r="E47" s="60"/>
      <c r="F47" s="60"/>
      <c r="G47" s="63"/>
    </row>
    <row r="48" spans="1:7" ht="14.25">
      <c r="A48" s="75" t="s">
        <v>21</v>
      </c>
      <c r="B48" s="75" t="s">
        <v>227</v>
      </c>
      <c r="C48" s="89" t="s">
        <v>251</v>
      </c>
      <c r="D48" s="75" t="s">
        <v>252</v>
      </c>
      <c r="E48" s="60"/>
      <c r="F48" s="60"/>
      <c r="G48" s="63"/>
    </row>
    <row r="49" spans="1:7" ht="14.25">
      <c r="A49" s="75" t="s">
        <v>21</v>
      </c>
      <c r="B49" s="75" t="s">
        <v>227</v>
      </c>
      <c r="C49" s="89" t="s">
        <v>253</v>
      </c>
      <c r="D49" s="75" t="s">
        <v>254</v>
      </c>
      <c r="E49" s="60"/>
      <c r="F49" s="60"/>
      <c r="G49" s="63"/>
    </row>
    <row r="50" spans="1:7" ht="14.25">
      <c r="A50" s="75" t="s">
        <v>21</v>
      </c>
      <c r="B50" s="75" t="s">
        <v>227</v>
      </c>
      <c r="C50" s="89" t="s">
        <v>255</v>
      </c>
      <c r="D50" s="75" t="s">
        <v>256</v>
      </c>
      <c r="E50" s="60"/>
      <c r="F50" s="60"/>
      <c r="G50" s="63"/>
    </row>
    <row r="51" spans="1:7" ht="14.25">
      <c r="A51" s="75" t="s">
        <v>21</v>
      </c>
      <c r="B51" s="75" t="s">
        <v>227</v>
      </c>
      <c r="C51" s="89" t="s">
        <v>257</v>
      </c>
      <c r="D51" s="75" t="s">
        <v>258</v>
      </c>
      <c r="E51" s="60"/>
      <c r="F51" s="60"/>
      <c r="G51" s="63"/>
    </row>
    <row r="52" spans="1:7" ht="14.25">
      <c r="A52" s="75" t="s">
        <v>21</v>
      </c>
      <c r="B52" s="75" t="s">
        <v>227</v>
      </c>
      <c r="C52" s="89" t="s">
        <v>259</v>
      </c>
      <c r="D52" s="75" t="s">
        <v>260</v>
      </c>
      <c r="E52" s="60"/>
      <c r="F52" s="60"/>
      <c r="G52" s="63"/>
    </row>
    <row r="53" spans="1:7" ht="14.25">
      <c r="A53" s="75" t="s">
        <v>21</v>
      </c>
      <c r="B53" s="75" t="s">
        <v>227</v>
      </c>
      <c r="C53" s="89" t="s">
        <v>261</v>
      </c>
      <c r="D53" s="75" t="s">
        <v>262</v>
      </c>
      <c r="E53" s="60"/>
      <c r="F53" s="60"/>
      <c r="G53" s="63"/>
    </row>
    <row r="54" spans="1:7" ht="14.25">
      <c r="A54" s="75" t="s">
        <v>21</v>
      </c>
      <c r="B54" s="75" t="s">
        <v>227</v>
      </c>
      <c r="C54" s="89" t="s">
        <v>263</v>
      </c>
      <c r="D54" s="75" t="s">
        <v>264</v>
      </c>
      <c r="E54" s="60"/>
      <c r="F54" s="60"/>
      <c r="G54" s="63"/>
    </row>
    <row r="55" spans="1:7" ht="14.25">
      <c r="A55" s="75" t="s">
        <v>21</v>
      </c>
      <c r="B55" s="75" t="s">
        <v>227</v>
      </c>
      <c r="C55" s="89" t="s">
        <v>265</v>
      </c>
      <c r="D55" s="75" t="s">
        <v>266</v>
      </c>
      <c r="E55" s="60"/>
      <c r="F55" s="60"/>
      <c r="G55" s="63"/>
    </row>
    <row r="56" spans="1:7" ht="14.25">
      <c r="A56" s="75" t="s">
        <v>21</v>
      </c>
      <c r="B56" s="75" t="s">
        <v>227</v>
      </c>
      <c r="C56" s="89" t="s">
        <v>267</v>
      </c>
      <c r="D56" s="75" t="s">
        <v>268</v>
      </c>
      <c r="E56" s="60"/>
      <c r="F56" s="60"/>
      <c r="G56" s="63"/>
    </row>
    <row r="57" spans="1:7" ht="14.25">
      <c r="A57" s="75" t="s">
        <v>21</v>
      </c>
      <c r="B57" s="75" t="s">
        <v>227</v>
      </c>
      <c r="C57" s="89" t="s">
        <v>269</v>
      </c>
      <c r="D57" s="75" t="s">
        <v>270</v>
      </c>
      <c r="E57" s="60"/>
      <c r="F57" s="60"/>
      <c r="G57" s="63"/>
    </row>
    <row r="58" spans="1:7" ht="14.25">
      <c r="A58" s="75" t="s">
        <v>21</v>
      </c>
      <c r="B58" s="75" t="s">
        <v>227</v>
      </c>
      <c r="C58" s="89" t="s">
        <v>271</v>
      </c>
      <c r="D58" s="75" t="s">
        <v>272</v>
      </c>
      <c r="E58" s="60"/>
      <c r="F58" s="60"/>
      <c r="G58" s="63"/>
    </row>
    <row r="59" spans="1:7" ht="14.25">
      <c r="A59" s="75" t="s">
        <v>21</v>
      </c>
      <c r="B59" s="75" t="s">
        <v>227</v>
      </c>
      <c r="C59" s="89" t="s">
        <v>273</v>
      </c>
      <c r="D59" s="75" t="s">
        <v>274</v>
      </c>
      <c r="E59" s="60"/>
      <c r="F59" s="60"/>
      <c r="G59" s="63"/>
    </row>
    <row r="60" spans="1:7" ht="14.25">
      <c r="A60" s="75" t="s">
        <v>21</v>
      </c>
      <c r="B60" s="75" t="s">
        <v>227</v>
      </c>
      <c r="C60" s="89" t="s">
        <v>275</v>
      </c>
      <c r="D60" s="75" t="s">
        <v>276</v>
      </c>
      <c r="E60" s="60"/>
      <c r="F60" s="60"/>
      <c r="G60" s="63"/>
    </row>
    <row r="61" spans="1:7" ht="14.25">
      <c r="A61" s="75" t="s">
        <v>21</v>
      </c>
      <c r="B61" s="75" t="s">
        <v>227</v>
      </c>
      <c r="C61" s="89" t="s">
        <v>277</v>
      </c>
      <c r="D61" s="75" t="s">
        <v>278</v>
      </c>
      <c r="E61" s="60"/>
      <c r="F61" s="60"/>
      <c r="G61" s="63"/>
    </row>
    <row r="62" spans="1:7" ht="14.25">
      <c r="A62" s="75" t="s">
        <v>21</v>
      </c>
      <c r="B62" s="75" t="s">
        <v>227</v>
      </c>
      <c r="C62" s="89" t="s">
        <v>279</v>
      </c>
      <c r="D62" s="75" t="s">
        <v>280</v>
      </c>
      <c r="E62" s="60"/>
      <c r="F62" s="60"/>
      <c r="G62" s="63"/>
    </row>
    <row r="63" spans="1:7" ht="14.25">
      <c r="A63" s="75" t="s">
        <v>21</v>
      </c>
      <c r="B63" s="75" t="s">
        <v>227</v>
      </c>
      <c r="C63" s="89" t="s">
        <v>281</v>
      </c>
      <c r="D63" s="75" t="s">
        <v>282</v>
      </c>
      <c r="E63" s="60"/>
      <c r="F63" s="60"/>
      <c r="G63" s="63"/>
    </row>
    <row r="64" spans="1:7" ht="14.25">
      <c r="A64" s="75" t="s">
        <v>21</v>
      </c>
      <c r="B64" s="75" t="s">
        <v>227</v>
      </c>
      <c r="C64" s="89" t="s">
        <v>283</v>
      </c>
      <c r="D64" s="75" t="s">
        <v>284</v>
      </c>
      <c r="E64" s="60"/>
      <c r="F64" s="60"/>
      <c r="G64" s="63"/>
    </row>
    <row r="65" spans="1:7" ht="14.25">
      <c r="A65" s="75" t="s">
        <v>21</v>
      </c>
      <c r="B65" s="75" t="s">
        <v>227</v>
      </c>
      <c r="C65" s="89" t="s">
        <v>285</v>
      </c>
      <c r="D65" s="75" t="s">
        <v>286</v>
      </c>
      <c r="E65" s="60"/>
      <c r="F65" s="60"/>
      <c r="G65" s="63"/>
    </row>
    <row r="66" spans="1:7" ht="14.25">
      <c r="A66" s="75" t="s">
        <v>21</v>
      </c>
      <c r="B66" s="75" t="s">
        <v>227</v>
      </c>
      <c r="C66" s="89" t="s">
        <v>287</v>
      </c>
      <c r="D66" s="75" t="s">
        <v>288</v>
      </c>
      <c r="E66" s="60"/>
      <c r="F66" s="60"/>
      <c r="G66" s="63"/>
    </row>
    <row r="67" spans="1:7" ht="14.25">
      <c r="A67" s="75" t="s">
        <v>21</v>
      </c>
      <c r="B67" s="75" t="s">
        <v>227</v>
      </c>
      <c r="C67" s="89" t="s">
        <v>289</v>
      </c>
      <c r="D67" s="75" t="s">
        <v>290</v>
      </c>
      <c r="E67" s="60"/>
      <c r="F67" s="60"/>
      <c r="G67" s="63"/>
    </row>
    <row r="68" spans="1:7" ht="14.25">
      <c r="A68" s="75" t="s">
        <v>21</v>
      </c>
      <c r="B68" s="75" t="s">
        <v>227</v>
      </c>
      <c r="C68" s="89" t="s">
        <v>291</v>
      </c>
      <c r="D68" s="75" t="s">
        <v>292</v>
      </c>
      <c r="E68" s="60"/>
      <c r="F68" s="60"/>
      <c r="G68" s="63"/>
    </row>
    <row r="69" spans="1:7" ht="14.25">
      <c r="A69" s="75" t="s">
        <v>21</v>
      </c>
      <c r="B69" s="75" t="s">
        <v>227</v>
      </c>
      <c r="C69" s="89" t="s">
        <v>293</v>
      </c>
      <c r="D69" s="75" t="s">
        <v>294</v>
      </c>
      <c r="E69" s="60"/>
      <c r="F69" s="60"/>
      <c r="G69" s="63"/>
    </row>
    <row r="70" spans="1:7" ht="14.25">
      <c r="A70" s="75" t="s">
        <v>21</v>
      </c>
      <c r="B70" s="75" t="s">
        <v>295</v>
      </c>
      <c r="C70" s="89" t="s">
        <v>296</v>
      </c>
      <c r="D70" s="75" t="s">
        <v>297</v>
      </c>
      <c r="E70" s="60"/>
      <c r="F70" s="60"/>
      <c r="G70" s="63"/>
    </row>
    <row r="71" spans="1:7" ht="14.25">
      <c r="A71" s="75" t="s">
        <v>21</v>
      </c>
      <c r="B71" s="75" t="s">
        <v>295</v>
      </c>
      <c r="C71" s="89" t="s">
        <v>298</v>
      </c>
      <c r="D71" s="75" t="s">
        <v>299</v>
      </c>
      <c r="E71" s="60"/>
      <c r="F71" s="60"/>
      <c r="G71" s="63"/>
    </row>
    <row r="72" spans="1:7" ht="14.25">
      <c r="A72" s="75" t="s">
        <v>21</v>
      </c>
      <c r="B72" s="75" t="s">
        <v>295</v>
      </c>
      <c r="C72" s="89" t="s">
        <v>300</v>
      </c>
      <c r="D72" s="75" t="s">
        <v>301</v>
      </c>
      <c r="E72" s="60"/>
      <c r="F72" s="60"/>
      <c r="G72" s="63"/>
    </row>
    <row r="73" spans="1:7" ht="14.25">
      <c r="A73" s="75" t="s">
        <v>21</v>
      </c>
      <c r="B73" s="75" t="s">
        <v>295</v>
      </c>
      <c r="C73" s="89" t="s">
        <v>302</v>
      </c>
      <c r="D73" s="75" t="s">
        <v>46</v>
      </c>
      <c r="E73" s="60"/>
      <c r="F73" s="60"/>
      <c r="G73" s="63"/>
    </row>
    <row r="74" spans="1:7" ht="14.25">
      <c r="A74" s="75" t="s">
        <v>21</v>
      </c>
      <c r="B74" s="75" t="s">
        <v>295</v>
      </c>
      <c r="C74" s="89" t="s">
        <v>303</v>
      </c>
      <c r="D74" s="75" t="s">
        <v>304</v>
      </c>
      <c r="E74" s="60"/>
      <c r="F74" s="60"/>
      <c r="G74" s="63"/>
    </row>
    <row r="75" spans="1:7" ht="14.25">
      <c r="A75" s="75" t="s">
        <v>21</v>
      </c>
      <c r="B75" s="75" t="s">
        <v>295</v>
      </c>
      <c r="C75" s="89" t="s">
        <v>305</v>
      </c>
      <c r="D75" s="75" t="s">
        <v>306</v>
      </c>
      <c r="E75" s="60"/>
      <c r="F75" s="60"/>
      <c r="G75" s="63"/>
    </row>
    <row r="76" spans="1:7" ht="14.25">
      <c r="A76" s="75" t="s">
        <v>21</v>
      </c>
      <c r="B76" s="75" t="s">
        <v>295</v>
      </c>
      <c r="C76" s="89" t="s">
        <v>307</v>
      </c>
      <c r="D76" s="75" t="s">
        <v>308</v>
      </c>
      <c r="E76" s="60"/>
      <c r="F76" s="60"/>
      <c r="G76" s="63"/>
    </row>
    <row r="77" spans="1:7" ht="14.25">
      <c r="A77" s="75" t="s">
        <v>21</v>
      </c>
      <c r="B77" s="75" t="s">
        <v>295</v>
      </c>
      <c r="C77" s="89" t="s">
        <v>309</v>
      </c>
      <c r="D77" s="75" t="s">
        <v>310</v>
      </c>
      <c r="E77" s="60"/>
      <c r="F77" s="60"/>
      <c r="G77" s="63"/>
    </row>
    <row r="78" spans="1:7" ht="14.25">
      <c r="A78" s="75" t="s">
        <v>21</v>
      </c>
      <c r="B78" s="75" t="s">
        <v>295</v>
      </c>
      <c r="C78" s="89" t="s">
        <v>311</v>
      </c>
      <c r="D78" s="75" t="s">
        <v>312</v>
      </c>
      <c r="E78" s="60"/>
      <c r="F78" s="60"/>
      <c r="G78" s="63"/>
    </row>
    <row r="79" spans="1:7" ht="14.25">
      <c r="A79" s="75" t="s">
        <v>21</v>
      </c>
      <c r="B79" s="75" t="s">
        <v>295</v>
      </c>
      <c r="C79" s="89" t="s">
        <v>313</v>
      </c>
      <c r="D79" s="75" t="s">
        <v>314</v>
      </c>
      <c r="E79" s="60"/>
      <c r="F79" s="60"/>
      <c r="G79" s="63"/>
    </row>
    <row r="80" spans="1:7" ht="14.25">
      <c r="A80" s="75" t="s">
        <v>21</v>
      </c>
      <c r="B80" s="75" t="s">
        <v>295</v>
      </c>
      <c r="C80" s="89" t="s">
        <v>315</v>
      </c>
      <c r="D80" s="75" t="s">
        <v>74</v>
      </c>
      <c r="E80" s="60"/>
      <c r="F80" s="60"/>
      <c r="G80" s="63"/>
    </row>
    <row r="81" spans="1:7" ht="14.25">
      <c r="A81" s="75" t="s">
        <v>21</v>
      </c>
      <c r="B81" s="75" t="s">
        <v>295</v>
      </c>
      <c r="C81" s="89" t="s">
        <v>548</v>
      </c>
      <c r="D81" s="75" t="s">
        <v>549</v>
      </c>
      <c r="E81" s="60"/>
      <c r="F81" s="60"/>
      <c r="G81" s="63"/>
    </row>
    <row r="82" spans="1:7" ht="14.25">
      <c r="A82" s="75" t="s">
        <v>21</v>
      </c>
      <c r="B82" s="75" t="s">
        <v>295</v>
      </c>
      <c r="C82" s="89" t="s">
        <v>316</v>
      </c>
      <c r="D82" s="75" t="s">
        <v>317</v>
      </c>
      <c r="E82" s="60"/>
      <c r="F82" s="60"/>
      <c r="G82" s="63"/>
    </row>
    <row r="83" spans="1:7" ht="14.25">
      <c r="A83" s="75" t="s">
        <v>21</v>
      </c>
      <c r="B83" s="75" t="s">
        <v>295</v>
      </c>
      <c r="C83" s="89" t="s">
        <v>318</v>
      </c>
      <c r="D83" s="75" t="s">
        <v>319</v>
      </c>
      <c r="E83" s="60"/>
      <c r="F83" s="60"/>
      <c r="G83" s="63"/>
    </row>
    <row r="84" spans="1:7" ht="14.25">
      <c r="A84" s="75" t="s">
        <v>21</v>
      </c>
      <c r="B84" s="75" t="s">
        <v>295</v>
      </c>
      <c r="C84" s="89" t="s">
        <v>320</v>
      </c>
      <c r="D84" s="75" t="s">
        <v>321</v>
      </c>
      <c r="E84" s="60"/>
      <c r="F84" s="60"/>
      <c r="G84" s="63"/>
    </row>
    <row r="85" spans="1:7" ht="14.25">
      <c r="A85" s="75" t="s">
        <v>21</v>
      </c>
      <c r="B85" s="75" t="s">
        <v>295</v>
      </c>
      <c r="C85" s="89" t="s">
        <v>322</v>
      </c>
      <c r="D85" s="75" t="s">
        <v>323</v>
      </c>
      <c r="E85" s="60"/>
      <c r="F85" s="60"/>
      <c r="G85" s="63"/>
    </row>
    <row r="86" spans="1:7" ht="14.25">
      <c r="A86" s="75" t="s">
        <v>21</v>
      </c>
      <c r="B86" s="75" t="s">
        <v>295</v>
      </c>
      <c r="C86" s="89" t="s">
        <v>324</v>
      </c>
      <c r="D86" s="75" t="s">
        <v>325</v>
      </c>
      <c r="E86" s="60"/>
      <c r="F86" s="60"/>
      <c r="G86" s="63"/>
    </row>
    <row r="87" spans="1:7" ht="14.25">
      <c r="A87" s="75" t="s">
        <v>21</v>
      </c>
      <c r="B87" s="75" t="s">
        <v>295</v>
      </c>
      <c r="C87" s="89" t="s">
        <v>326</v>
      </c>
      <c r="D87" s="75" t="s">
        <v>327</v>
      </c>
      <c r="E87" s="60"/>
      <c r="F87" s="60"/>
      <c r="G87" s="63"/>
    </row>
    <row r="88" spans="1:7" ht="14.25">
      <c r="A88" s="75" t="s">
        <v>21</v>
      </c>
      <c r="B88" s="75" t="s">
        <v>295</v>
      </c>
      <c r="C88" s="89" t="s">
        <v>328</v>
      </c>
      <c r="D88" s="75" t="s">
        <v>329</v>
      </c>
      <c r="E88" s="60"/>
      <c r="F88" s="60"/>
      <c r="G88" s="63"/>
    </row>
    <row r="89" spans="1:7" ht="14.25">
      <c r="A89" s="75" t="s">
        <v>21</v>
      </c>
      <c r="B89" s="75" t="s">
        <v>295</v>
      </c>
      <c r="C89" s="89" t="s">
        <v>330</v>
      </c>
      <c r="D89" s="75" t="s">
        <v>331</v>
      </c>
      <c r="E89" s="60"/>
      <c r="F89" s="60"/>
      <c r="G89" s="63"/>
    </row>
    <row r="90" spans="1:7" ht="14.25">
      <c r="A90" s="75" t="s">
        <v>21</v>
      </c>
      <c r="B90" s="75" t="s">
        <v>295</v>
      </c>
      <c r="C90" s="89" t="s">
        <v>332</v>
      </c>
      <c r="D90" s="75" t="s">
        <v>333</v>
      </c>
      <c r="E90" s="60"/>
      <c r="F90" s="60"/>
      <c r="G90" s="63"/>
    </row>
    <row r="91" spans="1:7" ht="14.25">
      <c r="A91" s="75" t="s">
        <v>21</v>
      </c>
      <c r="B91" s="75" t="s">
        <v>295</v>
      </c>
      <c r="C91" s="89" t="s">
        <v>334</v>
      </c>
      <c r="D91" s="75" t="s">
        <v>335</v>
      </c>
      <c r="E91" s="60"/>
      <c r="F91" s="60"/>
      <c r="G91" s="63"/>
    </row>
    <row r="92" spans="1:7" ht="14.25">
      <c r="A92" s="75" t="s">
        <v>21</v>
      </c>
      <c r="B92" s="75" t="s">
        <v>295</v>
      </c>
      <c r="C92" s="89" t="s">
        <v>336</v>
      </c>
      <c r="D92" s="75" t="s">
        <v>105</v>
      </c>
      <c r="E92" s="60"/>
      <c r="F92" s="60"/>
      <c r="G92" s="63"/>
    </row>
    <row r="93" spans="1:7" ht="14.25">
      <c r="A93" s="75" t="s">
        <v>21</v>
      </c>
      <c r="B93" s="75" t="s">
        <v>295</v>
      </c>
      <c r="C93" s="89" t="s">
        <v>337</v>
      </c>
      <c r="D93" s="75" t="s">
        <v>338</v>
      </c>
      <c r="E93" s="60"/>
      <c r="F93" s="60"/>
      <c r="G93" s="63"/>
    </row>
    <row r="94" spans="1:7" ht="14.25">
      <c r="A94" s="75" t="s">
        <v>21</v>
      </c>
      <c r="B94" s="75" t="s">
        <v>295</v>
      </c>
      <c r="C94" s="89" t="s">
        <v>339</v>
      </c>
      <c r="D94" s="75" t="s">
        <v>340</v>
      </c>
      <c r="E94" s="60"/>
      <c r="F94" s="60"/>
      <c r="G94" s="63"/>
    </row>
    <row r="95" spans="1:7" ht="14.25">
      <c r="A95" s="75" t="s">
        <v>21</v>
      </c>
      <c r="B95" s="75" t="s">
        <v>295</v>
      </c>
      <c r="C95" s="89" t="s">
        <v>341</v>
      </c>
      <c r="D95" s="75" t="s">
        <v>342</v>
      </c>
      <c r="E95" s="60"/>
      <c r="F95" s="60"/>
      <c r="G95" s="63"/>
    </row>
    <row r="96" spans="1:7" ht="14.25">
      <c r="A96" s="75" t="s">
        <v>21</v>
      </c>
      <c r="B96" s="75" t="s">
        <v>295</v>
      </c>
      <c r="C96" s="89" t="s">
        <v>343</v>
      </c>
      <c r="D96" s="75" t="s">
        <v>344</v>
      </c>
      <c r="E96" s="60"/>
      <c r="F96" s="60"/>
      <c r="G96" s="63"/>
    </row>
    <row r="97" spans="1:7" ht="14.25">
      <c r="A97" s="75" t="s">
        <v>21</v>
      </c>
      <c r="B97" s="75" t="s">
        <v>295</v>
      </c>
      <c r="C97" s="89" t="s">
        <v>345</v>
      </c>
      <c r="D97" s="75" t="s">
        <v>346</v>
      </c>
      <c r="E97" s="60"/>
      <c r="F97" s="60"/>
      <c r="G97" s="63"/>
    </row>
    <row r="98" spans="1:7" ht="14.25">
      <c r="A98" s="75" t="s">
        <v>21</v>
      </c>
      <c r="B98" s="75" t="s">
        <v>295</v>
      </c>
      <c r="C98" s="89" t="s">
        <v>347</v>
      </c>
      <c r="D98" s="75" t="s">
        <v>348</v>
      </c>
      <c r="E98" s="60"/>
      <c r="F98" s="60"/>
      <c r="G98" s="63"/>
    </row>
    <row r="99" spans="1:7" ht="14.25">
      <c r="A99" s="75" t="s">
        <v>21</v>
      </c>
      <c r="B99" s="75" t="s">
        <v>295</v>
      </c>
      <c r="C99" s="89" t="s">
        <v>349</v>
      </c>
      <c r="D99" s="75" t="s">
        <v>350</v>
      </c>
      <c r="E99" s="60"/>
      <c r="F99" s="60"/>
      <c r="G99" s="63"/>
    </row>
    <row r="100" spans="1:7" ht="14.25">
      <c r="A100" s="75" t="s">
        <v>21</v>
      </c>
      <c r="B100" s="75" t="s">
        <v>295</v>
      </c>
      <c r="C100" s="89" t="s">
        <v>351</v>
      </c>
      <c r="D100" s="75" t="s">
        <v>352</v>
      </c>
      <c r="E100" s="60"/>
      <c r="F100" s="60"/>
      <c r="G100" s="63"/>
    </row>
    <row r="101" spans="1:7" ht="14.25">
      <c r="A101" s="75" t="s">
        <v>21</v>
      </c>
      <c r="B101" s="75" t="s">
        <v>353</v>
      </c>
      <c r="C101" s="89" t="s">
        <v>354</v>
      </c>
      <c r="D101" s="75" t="s">
        <v>355</v>
      </c>
      <c r="E101" s="60"/>
      <c r="F101" s="60"/>
      <c r="G101" s="63"/>
    </row>
    <row r="102" spans="1:7" ht="14.25">
      <c r="A102" s="75" t="s">
        <v>21</v>
      </c>
      <c r="B102" s="75" t="s">
        <v>353</v>
      </c>
      <c r="C102" s="89" t="s">
        <v>356</v>
      </c>
      <c r="D102" s="75" t="s">
        <v>357</v>
      </c>
      <c r="E102" s="60"/>
      <c r="F102" s="60"/>
      <c r="G102" s="63"/>
    </row>
    <row r="103" spans="1:7" ht="14.25">
      <c r="A103" s="75" t="s">
        <v>21</v>
      </c>
      <c r="B103" s="75" t="s">
        <v>353</v>
      </c>
      <c r="C103" s="89" t="s">
        <v>358</v>
      </c>
      <c r="D103" s="75" t="s">
        <v>359</v>
      </c>
      <c r="E103" s="60"/>
      <c r="F103" s="60"/>
      <c r="G103" s="63"/>
    </row>
    <row r="104" spans="1:7" ht="14.25">
      <c r="A104" s="75" t="s">
        <v>21</v>
      </c>
      <c r="B104" s="75" t="s">
        <v>353</v>
      </c>
      <c r="C104" s="89" t="s">
        <v>360</v>
      </c>
      <c r="D104" s="75" t="s">
        <v>361</v>
      </c>
      <c r="E104" s="60"/>
      <c r="F104" s="60"/>
      <c r="G104" s="63"/>
    </row>
    <row r="105" spans="1:7" ht="14.25">
      <c r="A105" s="75" t="s">
        <v>21</v>
      </c>
      <c r="B105" s="75" t="s">
        <v>353</v>
      </c>
      <c r="C105" s="89" t="s">
        <v>362</v>
      </c>
      <c r="D105" s="75" t="s">
        <v>363</v>
      </c>
      <c r="E105" s="60"/>
      <c r="F105" s="60"/>
      <c r="G105" s="63"/>
    </row>
    <row r="106" spans="1:7" ht="14.25">
      <c r="A106" s="75" t="s">
        <v>21</v>
      </c>
      <c r="B106" s="75" t="s">
        <v>353</v>
      </c>
      <c r="C106" s="89" t="s">
        <v>364</v>
      </c>
      <c r="D106" s="75" t="s">
        <v>365</v>
      </c>
      <c r="E106" s="60"/>
      <c r="F106" s="60"/>
      <c r="G106" s="63"/>
    </row>
    <row r="107" spans="1:7" ht="14.25">
      <c r="A107" s="75" t="s">
        <v>21</v>
      </c>
      <c r="B107" s="75" t="s">
        <v>353</v>
      </c>
      <c r="C107" s="89" t="s">
        <v>366</v>
      </c>
      <c r="D107" s="75" t="s">
        <v>367</v>
      </c>
      <c r="E107" s="60"/>
      <c r="F107" s="60"/>
      <c r="G107" s="63"/>
    </row>
    <row r="108" spans="1:7" ht="14.25">
      <c r="A108" s="75" t="s">
        <v>21</v>
      </c>
      <c r="B108" s="75" t="s">
        <v>353</v>
      </c>
      <c r="C108" s="89" t="s">
        <v>368</v>
      </c>
      <c r="D108" s="75" t="s">
        <v>369</v>
      </c>
      <c r="E108" s="60"/>
      <c r="F108" s="60"/>
      <c r="G108" s="63"/>
    </row>
    <row r="109" spans="1:7" ht="14.25">
      <c r="A109" s="75" t="s">
        <v>21</v>
      </c>
      <c r="B109" s="75" t="s">
        <v>353</v>
      </c>
      <c r="C109" s="89" t="s">
        <v>370</v>
      </c>
      <c r="D109" s="75" t="s">
        <v>371</v>
      </c>
      <c r="E109" s="60"/>
      <c r="F109" s="60"/>
      <c r="G109" s="63"/>
    </row>
    <row r="110" spans="1:7" ht="14.25">
      <c r="A110" s="75" t="s">
        <v>21</v>
      </c>
      <c r="B110" s="75" t="s">
        <v>353</v>
      </c>
      <c r="C110" s="89" t="s">
        <v>372</v>
      </c>
      <c r="D110" s="75" t="s">
        <v>373</v>
      </c>
      <c r="E110" s="60"/>
      <c r="F110" s="60"/>
      <c r="G110" s="63"/>
    </row>
    <row r="111" spans="1:7" ht="14.25">
      <c r="A111" s="75" t="s">
        <v>21</v>
      </c>
      <c r="B111" s="75" t="s">
        <v>353</v>
      </c>
      <c r="C111" s="89" t="s">
        <v>374</v>
      </c>
      <c r="D111" s="75" t="s">
        <v>375</v>
      </c>
      <c r="E111" s="60"/>
      <c r="F111" s="60"/>
      <c r="G111" s="63"/>
    </row>
    <row r="112" spans="1:7" ht="14.25">
      <c r="A112" s="75" t="s">
        <v>21</v>
      </c>
      <c r="B112" s="75" t="s">
        <v>353</v>
      </c>
      <c r="C112" s="89" t="s">
        <v>376</v>
      </c>
      <c r="D112" s="75" t="s">
        <v>377</v>
      </c>
      <c r="E112" s="60"/>
      <c r="F112" s="60"/>
      <c r="G112" s="63"/>
    </row>
    <row r="113" spans="1:7" ht="14.25">
      <c r="A113" s="75" t="s">
        <v>21</v>
      </c>
      <c r="B113" s="75" t="s">
        <v>353</v>
      </c>
      <c r="C113" s="89" t="s">
        <v>378</v>
      </c>
      <c r="D113" s="75" t="s">
        <v>379</v>
      </c>
      <c r="E113" s="60"/>
      <c r="F113" s="60"/>
      <c r="G113" s="63"/>
    </row>
    <row r="114" spans="1:7" ht="14.25">
      <c r="A114" s="75" t="s">
        <v>21</v>
      </c>
      <c r="B114" s="75" t="s">
        <v>353</v>
      </c>
      <c r="C114" s="89" t="s">
        <v>380</v>
      </c>
      <c r="D114" s="75" t="s">
        <v>381</v>
      </c>
      <c r="E114" s="60"/>
      <c r="F114" s="60"/>
      <c r="G114" s="63"/>
    </row>
    <row r="115" spans="1:7" ht="14.25">
      <c r="A115" s="75" t="s">
        <v>21</v>
      </c>
      <c r="B115" s="75" t="s">
        <v>353</v>
      </c>
      <c r="C115" s="89" t="s">
        <v>382</v>
      </c>
      <c r="D115" s="75" t="s">
        <v>383</v>
      </c>
      <c r="E115" s="60"/>
      <c r="F115" s="60"/>
      <c r="G115" s="63"/>
    </row>
    <row r="116" spans="1:7" ht="14.25">
      <c r="A116" s="75" t="s">
        <v>21</v>
      </c>
      <c r="B116" s="75" t="s">
        <v>353</v>
      </c>
      <c r="C116" s="89" t="s">
        <v>384</v>
      </c>
      <c r="D116" s="75" t="s">
        <v>385</v>
      </c>
      <c r="E116" s="60"/>
      <c r="F116" s="60"/>
      <c r="G116" s="63"/>
    </row>
    <row r="117" spans="1:7" ht="14.25">
      <c r="A117" s="75" t="s">
        <v>21</v>
      </c>
      <c r="B117" s="75" t="s">
        <v>353</v>
      </c>
      <c r="C117" s="89" t="s">
        <v>386</v>
      </c>
      <c r="D117" s="75" t="s">
        <v>387</v>
      </c>
      <c r="E117" s="60"/>
      <c r="F117" s="60"/>
      <c r="G117" s="63"/>
    </row>
    <row r="118" spans="1:7" ht="14.25">
      <c r="A118" s="75" t="s">
        <v>21</v>
      </c>
      <c r="B118" s="75" t="s">
        <v>353</v>
      </c>
      <c r="C118" s="89" t="s">
        <v>388</v>
      </c>
      <c r="D118" s="75" t="s">
        <v>389</v>
      </c>
      <c r="E118" s="60"/>
      <c r="F118" s="60"/>
      <c r="G118" s="63"/>
    </row>
    <row r="119" spans="1:7" ht="14.25">
      <c r="A119" s="75" t="s">
        <v>21</v>
      </c>
      <c r="B119" s="75" t="s">
        <v>353</v>
      </c>
      <c r="C119" s="89" t="s">
        <v>390</v>
      </c>
      <c r="D119" s="75" t="s">
        <v>391</v>
      </c>
      <c r="E119" s="60"/>
      <c r="F119" s="60"/>
      <c r="G119" s="63"/>
    </row>
    <row r="120" spans="1:7" ht="14.25">
      <c r="A120" s="75" t="s">
        <v>21</v>
      </c>
      <c r="B120" s="75" t="s">
        <v>353</v>
      </c>
      <c r="C120" s="89" t="s">
        <v>392</v>
      </c>
      <c r="D120" s="75" t="s">
        <v>393</v>
      </c>
      <c r="E120" s="60"/>
      <c r="F120" s="60"/>
      <c r="G120" s="63"/>
    </row>
    <row r="121" spans="1:7" ht="14.25">
      <c r="A121" s="75" t="s">
        <v>21</v>
      </c>
      <c r="B121" s="75" t="s">
        <v>353</v>
      </c>
      <c r="C121" s="89" t="s">
        <v>394</v>
      </c>
      <c r="D121" s="75" t="s">
        <v>395</v>
      </c>
      <c r="E121" s="60"/>
      <c r="F121" s="60"/>
      <c r="G121" s="63"/>
    </row>
    <row r="122" spans="1:7" ht="14.25">
      <c r="A122" s="75" t="s">
        <v>21</v>
      </c>
      <c r="B122" s="75" t="s">
        <v>353</v>
      </c>
      <c r="C122" s="89" t="s">
        <v>396</v>
      </c>
      <c r="D122" s="75" t="s">
        <v>397</v>
      </c>
      <c r="E122" s="60"/>
      <c r="F122" s="60"/>
      <c r="G122" s="63"/>
    </row>
    <row r="123" spans="1:7" ht="14.25">
      <c r="A123" s="75" t="s">
        <v>21</v>
      </c>
      <c r="B123" s="75" t="s">
        <v>353</v>
      </c>
      <c r="C123" s="89" t="s">
        <v>398</v>
      </c>
      <c r="D123" s="75" t="s">
        <v>399</v>
      </c>
      <c r="E123" s="60"/>
      <c r="F123" s="60"/>
      <c r="G123" s="63"/>
    </row>
    <row r="124" spans="1:7" ht="14.25">
      <c r="A124" s="75" t="s">
        <v>21</v>
      </c>
      <c r="B124" s="75" t="s">
        <v>353</v>
      </c>
      <c r="C124" s="89" t="s">
        <v>400</v>
      </c>
      <c r="D124" s="75" t="s">
        <v>401</v>
      </c>
      <c r="E124" s="60"/>
      <c r="F124" s="60"/>
      <c r="G124" s="63"/>
    </row>
    <row r="125" spans="1:7" ht="14.25">
      <c r="A125" s="75" t="s">
        <v>21</v>
      </c>
      <c r="B125" s="75" t="s">
        <v>353</v>
      </c>
      <c r="C125" s="89" t="s">
        <v>402</v>
      </c>
      <c r="D125" s="75" t="s">
        <v>403</v>
      </c>
      <c r="E125" s="60"/>
      <c r="F125" s="60"/>
      <c r="G125" s="63"/>
    </row>
    <row r="126" spans="1:7" ht="14.25">
      <c r="A126" s="75" t="s">
        <v>21</v>
      </c>
      <c r="B126" s="75" t="s">
        <v>353</v>
      </c>
      <c r="C126" s="89" t="s">
        <v>404</v>
      </c>
      <c r="D126" s="75" t="s">
        <v>405</v>
      </c>
      <c r="E126" s="60"/>
      <c r="F126" s="60"/>
      <c r="G126" s="63"/>
    </row>
    <row r="127" spans="1:7" ht="14.25">
      <c r="A127" s="75" t="s">
        <v>21</v>
      </c>
      <c r="B127" s="75" t="s">
        <v>353</v>
      </c>
      <c r="C127" s="89" t="s">
        <v>406</v>
      </c>
      <c r="D127" s="75" t="s">
        <v>407</v>
      </c>
      <c r="E127" s="60"/>
      <c r="F127" s="60"/>
      <c r="G127" s="63"/>
    </row>
    <row r="128" spans="1:7" ht="14.25">
      <c r="A128" s="75" t="s">
        <v>21</v>
      </c>
      <c r="B128" s="75" t="s">
        <v>353</v>
      </c>
      <c r="C128" s="89" t="s">
        <v>408</v>
      </c>
      <c r="D128" s="75" t="s">
        <v>409</v>
      </c>
      <c r="E128" s="60"/>
      <c r="F128" s="60"/>
      <c r="G128" s="63"/>
    </row>
    <row r="129" spans="1:7" ht="14.25">
      <c r="A129" s="75" t="s">
        <v>21</v>
      </c>
      <c r="B129" s="75" t="s">
        <v>353</v>
      </c>
      <c r="C129" s="89" t="s">
        <v>410</v>
      </c>
      <c r="D129" s="75" t="s">
        <v>411</v>
      </c>
      <c r="E129" s="60"/>
      <c r="F129" s="60"/>
      <c r="G129" s="63"/>
    </row>
    <row r="130" spans="1:7" ht="14.25">
      <c r="A130" s="75" t="s">
        <v>21</v>
      </c>
      <c r="B130" s="75" t="s">
        <v>353</v>
      </c>
      <c r="C130" s="89" t="s">
        <v>412</v>
      </c>
      <c r="D130" s="75" t="s">
        <v>413</v>
      </c>
      <c r="E130" s="60"/>
      <c r="F130" s="60"/>
      <c r="G130" s="63"/>
    </row>
    <row r="131" spans="1:7" ht="14.25">
      <c r="A131" s="75" t="s">
        <v>21</v>
      </c>
      <c r="B131" s="75" t="s">
        <v>414</v>
      </c>
      <c r="C131" s="89" t="s">
        <v>415</v>
      </c>
      <c r="D131" s="75" t="s">
        <v>416</v>
      </c>
      <c r="E131" s="60"/>
      <c r="F131" s="60"/>
      <c r="G131" s="63"/>
    </row>
    <row r="132" spans="1:7" ht="14.25">
      <c r="A132" s="75" t="s">
        <v>21</v>
      </c>
      <c r="B132" s="75" t="s">
        <v>414</v>
      </c>
      <c r="C132" s="89" t="s">
        <v>417</v>
      </c>
      <c r="D132" s="75" t="s">
        <v>418</v>
      </c>
      <c r="E132" s="60"/>
      <c r="F132" s="60"/>
      <c r="G132" s="63"/>
    </row>
    <row r="133" spans="1:7" ht="14.25">
      <c r="A133" s="75" t="s">
        <v>21</v>
      </c>
      <c r="B133" s="75" t="s">
        <v>414</v>
      </c>
      <c r="C133" s="89" t="s">
        <v>419</v>
      </c>
      <c r="D133" s="75" t="s">
        <v>420</v>
      </c>
      <c r="E133" s="60"/>
      <c r="F133" s="60"/>
      <c r="G133" s="63"/>
    </row>
    <row r="134" spans="1:7" ht="14.25">
      <c r="A134" s="75" t="s">
        <v>21</v>
      </c>
      <c r="B134" s="75" t="s">
        <v>414</v>
      </c>
      <c r="C134" s="89" t="s">
        <v>421</v>
      </c>
      <c r="D134" s="75" t="s">
        <v>422</v>
      </c>
      <c r="E134" s="60"/>
      <c r="F134" s="60"/>
      <c r="G134" s="63"/>
    </row>
    <row r="135" spans="1:7" ht="14.25">
      <c r="A135" s="75" t="s">
        <v>21</v>
      </c>
      <c r="B135" s="75" t="s">
        <v>414</v>
      </c>
      <c r="C135" s="89" t="s">
        <v>423</v>
      </c>
      <c r="D135" s="75" t="s">
        <v>424</v>
      </c>
      <c r="E135" s="60"/>
      <c r="F135" s="60"/>
      <c r="G135" s="63"/>
    </row>
    <row r="136" spans="1:7" ht="14.25">
      <c r="A136" s="75" t="s">
        <v>21</v>
      </c>
      <c r="B136" s="75" t="s">
        <v>414</v>
      </c>
      <c r="C136" s="89" t="s">
        <v>425</v>
      </c>
      <c r="D136" s="75" t="s">
        <v>426</v>
      </c>
      <c r="E136" s="60"/>
      <c r="F136" s="60"/>
      <c r="G136" s="63"/>
    </row>
    <row r="137" spans="1:7" ht="14.25">
      <c r="A137" s="75" t="s">
        <v>21</v>
      </c>
      <c r="B137" s="75" t="s">
        <v>414</v>
      </c>
      <c r="C137" s="89" t="s">
        <v>427</v>
      </c>
      <c r="D137" s="75" t="s">
        <v>428</v>
      </c>
      <c r="E137" s="60"/>
      <c r="F137" s="60"/>
      <c r="G137" s="63"/>
    </row>
    <row r="138" spans="1:7" ht="14.25">
      <c r="A138" s="75" t="s">
        <v>21</v>
      </c>
      <c r="B138" s="75" t="s">
        <v>414</v>
      </c>
      <c r="C138" s="89" t="s">
        <v>429</v>
      </c>
      <c r="D138" s="75" t="s">
        <v>430</v>
      </c>
      <c r="E138" s="60"/>
      <c r="F138" s="60"/>
      <c r="G138" s="63"/>
    </row>
    <row r="139" spans="1:7" ht="14.25">
      <c r="A139" s="75" t="s">
        <v>21</v>
      </c>
      <c r="B139" s="75" t="s">
        <v>414</v>
      </c>
      <c r="C139" s="89" t="s">
        <v>431</v>
      </c>
      <c r="D139" s="75" t="s">
        <v>432</v>
      </c>
      <c r="E139" s="60"/>
      <c r="F139" s="60"/>
      <c r="G139" s="63"/>
    </row>
    <row r="140" spans="1:7" ht="14.25">
      <c r="A140" s="75" t="s">
        <v>21</v>
      </c>
      <c r="B140" s="75" t="s">
        <v>414</v>
      </c>
      <c r="C140" s="89" t="s">
        <v>433</v>
      </c>
      <c r="D140" s="75" t="s">
        <v>434</v>
      </c>
      <c r="E140" s="60"/>
      <c r="F140" s="60"/>
      <c r="G140" s="63"/>
    </row>
    <row r="141" spans="1:7" ht="14.25">
      <c r="A141" s="75" t="s">
        <v>21</v>
      </c>
      <c r="B141" s="75" t="s">
        <v>414</v>
      </c>
      <c r="C141" s="89" t="s">
        <v>435</v>
      </c>
      <c r="D141" s="75" t="s">
        <v>436</v>
      </c>
      <c r="E141" s="60"/>
      <c r="F141" s="60"/>
      <c r="G141" s="63"/>
    </row>
    <row r="142" spans="1:7" ht="14.25">
      <c r="A142" s="75" t="s">
        <v>21</v>
      </c>
      <c r="B142" s="75" t="s">
        <v>414</v>
      </c>
      <c r="C142" s="89" t="s">
        <v>437</v>
      </c>
      <c r="D142" s="75" t="s">
        <v>438</v>
      </c>
      <c r="E142" s="60"/>
      <c r="F142" s="60"/>
      <c r="G142" s="63"/>
    </row>
    <row r="143" spans="1:7" ht="14.25">
      <c r="A143" s="75" t="s">
        <v>21</v>
      </c>
      <c r="B143" s="75" t="s">
        <v>414</v>
      </c>
      <c r="C143" s="89" t="s">
        <v>439</v>
      </c>
      <c r="D143" s="75" t="s">
        <v>440</v>
      </c>
      <c r="E143" s="60"/>
      <c r="F143" s="60"/>
      <c r="G143" s="63"/>
    </row>
    <row r="144" spans="1:7" ht="14.25">
      <c r="A144" s="75" t="s">
        <v>21</v>
      </c>
      <c r="B144" s="75" t="s">
        <v>414</v>
      </c>
      <c r="C144" s="89" t="s">
        <v>441</v>
      </c>
      <c r="D144" s="75" t="s">
        <v>442</v>
      </c>
      <c r="E144" s="60"/>
      <c r="F144" s="60"/>
      <c r="G144" s="63"/>
    </row>
    <row r="145" spans="1:7" ht="14.25">
      <c r="A145" s="75" t="s">
        <v>21</v>
      </c>
      <c r="B145" s="75" t="s">
        <v>414</v>
      </c>
      <c r="C145" s="89" t="s">
        <v>443</v>
      </c>
      <c r="D145" s="75" t="s">
        <v>444</v>
      </c>
      <c r="E145" s="60"/>
      <c r="F145" s="60"/>
      <c r="G145" s="63"/>
    </row>
    <row r="146" spans="1:7" ht="14.25">
      <c r="A146" s="75" t="s">
        <v>21</v>
      </c>
      <c r="B146" s="75" t="s">
        <v>414</v>
      </c>
      <c r="C146" s="89" t="s">
        <v>445</v>
      </c>
      <c r="D146" s="75" t="s">
        <v>446</v>
      </c>
      <c r="E146" s="60"/>
      <c r="F146" s="60"/>
      <c r="G146" s="63"/>
    </row>
    <row r="147" spans="1:7" ht="14.25">
      <c r="A147" s="75" t="s">
        <v>21</v>
      </c>
      <c r="B147" s="75" t="s">
        <v>414</v>
      </c>
      <c r="C147" s="89" t="s">
        <v>447</v>
      </c>
      <c r="D147" s="75" t="s">
        <v>448</v>
      </c>
      <c r="E147" s="60"/>
      <c r="F147" s="60"/>
      <c r="G147" s="63"/>
    </row>
    <row r="148" spans="1:7" ht="14.25">
      <c r="A148" s="75" t="s">
        <v>21</v>
      </c>
      <c r="B148" s="75" t="s">
        <v>414</v>
      </c>
      <c r="C148" s="89" t="s">
        <v>449</v>
      </c>
      <c r="D148" s="75" t="s">
        <v>450</v>
      </c>
      <c r="E148" s="60"/>
      <c r="F148" s="60"/>
      <c r="G148" s="63"/>
    </row>
    <row r="149" spans="1:7" ht="14.25">
      <c r="A149" s="75" t="s">
        <v>21</v>
      </c>
      <c r="B149" s="75" t="s">
        <v>414</v>
      </c>
      <c r="C149" s="89" t="s">
        <v>451</v>
      </c>
      <c r="D149" s="75" t="s">
        <v>452</v>
      </c>
      <c r="E149" s="60"/>
      <c r="F149" s="60"/>
      <c r="G149" s="63"/>
    </row>
    <row r="150" spans="1:7" ht="14.25">
      <c r="A150" s="75" t="s">
        <v>21</v>
      </c>
      <c r="B150" s="75" t="s">
        <v>414</v>
      </c>
      <c r="C150" s="89" t="s">
        <v>453</v>
      </c>
      <c r="D150" s="75" t="s">
        <v>454</v>
      </c>
      <c r="E150" s="60"/>
      <c r="F150" s="60"/>
      <c r="G150" s="63"/>
    </row>
    <row r="151" spans="1:7" ht="14.25">
      <c r="A151" s="75" t="s">
        <v>21</v>
      </c>
      <c r="B151" s="75" t="s">
        <v>414</v>
      </c>
      <c r="C151" s="89" t="s">
        <v>455</v>
      </c>
      <c r="D151" s="75" t="s">
        <v>456</v>
      </c>
      <c r="E151" s="60"/>
      <c r="F151" s="60"/>
      <c r="G151" s="63"/>
    </row>
    <row r="152" spans="1:7" ht="14.25">
      <c r="A152" s="75" t="s">
        <v>21</v>
      </c>
      <c r="B152" s="75" t="s">
        <v>414</v>
      </c>
      <c r="C152" s="89" t="s">
        <v>457</v>
      </c>
      <c r="D152" s="75" t="s">
        <v>458</v>
      </c>
      <c r="E152" s="60"/>
      <c r="F152" s="60"/>
      <c r="G152" s="63"/>
    </row>
    <row r="153" spans="1:7" ht="14.25">
      <c r="A153" s="75" t="s">
        <v>21</v>
      </c>
      <c r="B153" s="75" t="s">
        <v>414</v>
      </c>
      <c r="C153" s="89" t="s">
        <v>459</v>
      </c>
      <c r="D153" s="75" t="s">
        <v>460</v>
      </c>
      <c r="E153" s="60"/>
      <c r="F153" s="60"/>
      <c r="G153" s="63"/>
    </row>
    <row r="154" spans="1:7" ht="14.25">
      <c r="A154" s="75" t="s">
        <v>21</v>
      </c>
      <c r="B154" s="75" t="s">
        <v>414</v>
      </c>
      <c r="C154" s="89" t="s">
        <v>461</v>
      </c>
      <c r="D154" s="75" t="s">
        <v>462</v>
      </c>
      <c r="E154" s="60"/>
      <c r="F154" s="60"/>
      <c r="G154" s="63"/>
    </row>
    <row r="155" spans="1:7" ht="14.25">
      <c r="A155" s="75" t="s">
        <v>21</v>
      </c>
      <c r="B155" s="75" t="s">
        <v>414</v>
      </c>
      <c r="C155" s="89" t="s">
        <v>463</v>
      </c>
      <c r="D155" s="75" t="s">
        <v>464</v>
      </c>
      <c r="E155" s="60"/>
      <c r="F155" s="60"/>
      <c r="G155" s="63"/>
    </row>
    <row r="156" spans="1:7" ht="14.25">
      <c r="A156" s="75" t="s">
        <v>21</v>
      </c>
      <c r="B156" s="75" t="s">
        <v>414</v>
      </c>
      <c r="C156" s="89" t="s">
        <v>465</v>
      </c>
      <c r="D156" s="75" t="s">
        <v>466</v>
      </c>
      <c r="E156" s="60"/>
      <c r="F156" s="60"/>
      <c r="G156" s="63"/>
    </row>
    <row r="157" spans="1:7" ht="14.25">
      <c r="A157" s="75" t="s">
        <v>21</v>
      </c>
      <c r="B157" s="75" t="s">
        <v>414</v>
      </c>
      <c r="C157" s="89" t="s">
        <v>467</v>
      </c>
      <c r="D157" s="75" t="s">
        <v>468</v>
      </c>
      <c r="E157" s="60"/>
      <c r="F157" s="60"/>
      <c r="G157" s="63"/>
    </row>
    <row r="158" spans="1:7" ht="14.25">
      <c r="A158" s="75" t="s">
        <v>21</v>
      </c>
      <c r="B158" s="75" t="s">
        <v>414</v>
      </c>
      <c r="C158" s="89" t="s">
        <v>469</v>
      </c>
      <c r="D158" s="75" t="s">
        <v>470</v>
      </c>
      <c r="E158" s="60"/>
      <c r="F158" s="60"/>
      <c r="G158" s="63"/>
    </row>
    <row r="159" spans="1:7" ht="14.25">
      <c r="A159" s="75" t="s">
        <v>21</v>
      </c>
      <c r="B159" s="75" t="s">
        <v>414</v>
      </c>
      <c r="C159" s="89" t="s">
        <v>471</v>
      </c>
      <c r="D159" s="75" t="s">
        <v>472</v>
      </c>
      <c r="E159" s="60"/>
      <c r="F159" s="60"/>
      <c r="G159" s="63"/>
    </row>
    <row r="160" spans="1:7" ht="14.25">
      <c r="A160" s="75" t="s">
        <v>21</v>
      </c>
      <c r="B160" s="75" t="s">
        <v>414</v>
      </c>
      <c r="C160" s="89" t="s">
        <v>473</v>
      </c>
      <c r="D160" s="75" t="s">
        <v>474</v>
      </c>
      <c r="E160" s="60"/>
      <c r="F160" s="60"/>
      <c r="G160" s="63"/>
    </row>
    <row r="161" spans="1:7" ht="14.25">
      <c r="A161" s="75" t="s">
        <v>21</v>
      </c>
      <c r="B161" s="75" t="s">
        <v>414</v>
      </c>
      <c r="C161" s="89" t="s">
        <v>475</v>
      </c>
      <c r="D161" s="75" t="s">
        <v>476</v>
      </c>
      <c r="E161" s="60"/>
      <c r="F161" s="60"/>
      <c r="G161" s="63"/>
    </row>
    <row r="162" spans="1:7" ht="14.25">
      <c r="A162" s="75" t="s">
        <v>21</v>
      </c>
      <c r="B162" s="75" t="s">
        <v>414</v>
      </c>
      <c r="C162" s="89" t="s">
        <v>477</v>
      </c>
      <c r="D162" s="75" t="s">
        <v>478</v>
      </c>
      <c r="E162" s="60"/>
      <c r="F162" s="60"/>
      <c r="G162" s="63"/>
    </row>
    <row r="163" spans="1:7" ht="14.25">
      <c r="A163" s="75" t="s">
        <v>21</v>
      </c>
      <c r="B163" s="75" t="s">
        <v>414</v>
      </c>
      <c r="C163" s="89" t="s">
        <v>479</v>
      </c>
      <c r="D163" s="75" t="s">
        <v>480</v>
      </c>
      <c r="E163" s="60"/>
      <c r="F163" s="60"/>
      <c r="G163" s="63"/>
    </row>
    <row r="164" spans="1:7" ht="14.25">
      <c r="A164" s="75" t="s">
        <v>21</v>
      </c>
      <c r="B164" s="75" t="s">
        <v>414</v>
      </c>
      <c r="C164" s="89" t="s">
        <v>481</v>
      </c>
      <c r="D164" s="75" t="s">
        <v>482</v>
      </c>
      <c r="E164" s="60"/>
      <c r="F164" s="60"/>
      <c r="G164" s="63"/>
    </row>
    <row r="165" spans="1:7" ht="14.25">
      <c r="A165" s="75" t="s">
        <v>21</v>
      </c>
      <c r="B165" s="75" t="s">
        <v>483</v>
      </c>
      <c r="C165" s="89" t="s">
        <v>484</v>
      </c>
      <c r="D165" s="75" t="s">
        <v>485</v>
      </c>
      <c r="E165" s="60"/>
      <c r="F165" s="60"/>
      <c r="G165" s="63"/>
    </row>
    <row r="166" spans="1:7" ht="14.25">
      <c r="A166" s="75" t="s">
        <v>21</v>
      </c>
      <c r="B166" s="75" t="s">
        <v>483</v>
      </c>
      <c r="C166" s="89" t="s">
        <v>486</v>
      </c>
      <c r="D166" s="75" t="s">
        <v>487</v>
      </c>
      <c r="E166" s="60"/>
      <c r="F166" s="60"/>
      <c r="G166" s="63"/>
    </row>
    <row r="167" spans="1:7" ht="14.25">
      <c r="A167" s="75" t="s">
        <v>21</v>
      </c>
      <c r="B167" s="75" t="s">
        <v>483</v>
      </c>
      <c r="C167" s="89" t="s">
        <v>488</v>
      </c>
      <c r="D167" s="75" t="s">
        <v>489</v>
      </c>
      <c r="E167" s="60"/>
      <c r="F167" s="60"/>
      <c r="G167" s="63"/>
    </row>
    <row r="168" spans="1:7" ht="14.25">
      <c r="A168" s="75" t="s">
        <v>21</v>
      </c>
      <c r="B168" s="75" t="s">
        <v>483</v>
      </c>
      <c r="C168" s="89" t="s">
        <v>490</v>
      </c>
      <c r="D168" s="75" t="s">
        <v>491</v>
      </c>
      <c r="E168" s="60"/>
      <c r="F168" s="60"/>
      <c r="G168" s="63"/>
    </row>
    <row r="169" spans="1:7" ht="14.25">
      <c r="A169" s="75" t="s">
        <v>21</v>
      </c>
      <c r="B169" s="75" t="s">
        <v>483</v>
      </c>
      <c r="C169" s="89" t="s">
        <v>492</v>
      </c>
      <c r="D169" s="75" t="s">
        <v>493</v>
      </c>
      <c r="E169" s="60"/>
      <c r="F169" s="60"/>
      <c r="G169" s="63"/>
    </row>
    <row r="170" spans="1:7" ht="14.25">
      <c r="A170" s="75" t="s">
        <v>21</v>
      </c>
      <c r="B170" s="75" t="s">
        <v>483</v>
      </c>
      <c r="C170" s="89" t="s">
        <v>494</v>
      </c>
      <c r="D170" s="75" t="s">
        <v>495</v>
      </c>
      <c r="E170" s="60"/>
      <c r="F170" s="60"/>
      <c r="G170" s="63"/>
    </row>
    <row r="171" spans="1:7" ht="14.25">
      <c r="A171" s="75" t="s">
        <v>21</v>
      </c>
      <c r="B171" s="75" t="s">
        <v>483</v>
      </c>
      <c r="C171" s="89" t="s">
        <v>496</v>
      </c>
      <c r="D171" s="75" t="s">
        <v>497</v>
      </c>
      <c r="E171" s="60"/>
      <c r="F171" s="60"/>
      <c r="G171" s="63"/>
    </row>
    <row r="172" spans="1:7" ht="14.25">
      <c r="A172" s="75" t="s">
        <v>21</v>
      </c>
      <c r="B172" s="75" t="s">
        <v>483</v>
      </c>
      <c r="C172" s="89" t="s">
        <v>498</v>
      </c>
      <c r="D172" s="75" t="s">
        <v>499</v>
      </c>
      <c r="E172" s="60"/>
      <c r="F172" s="60"/>
      <c r="G172" s="63"/>
    </row>
    <row r="173" spans="1:7" ht="14.25">
      <c r="A173" s="75" t="s">
        <v>21</v>
      </c>
      <c r="B173" s="75" t="s">
        <v>483</v>
      </c>
      <c r="C173" s="89" t="s">
        <v>500</v>
      </c>
      <c r="D173" s="75" t="s">
        <v>501</v>
      </c>
      <c r="E173" s="60"/>
      <c r="F173" s="60"/>
      <c r="G173" s="63"/>
    </row>
    <row r="174" spans="1:7" ht="14.25">
      <c r="A174" s="75" t="s">
        <v>21</v>
      </c>
      <c r="B174" s="75" t="s">
        <v>483</v>
      </c>
      <c r="C174" s="89" t="s">
        <v>502</v>
      </c>
      <c r="D174" s="75" t="s">
        <v>503</v>
      </c>
      <c r="E174" s="60"/>
      <c r="F174" s="60"/>
      <c r="G174" s="63"/>
    </row>
    <row r="175" spans="1:7" ht="14.25">
      <c r="A175" s="75" t="s">
        <v>21</v>
      </c>
      <c r="B175" s="75" t="s">
        <v>483</v>
      </c>
      <c r="C175" s="89" t="s">
        <v>504</v>
      </c>
      <c r="D175" s="75" t="s">
        <v>505</v>
      </c>
      <c r="E175" s="60"/>
      <c r="F175" s="60"/>
      <c r="G175" s="63"/>
    </row>
    <row r="176" spans="1:7" ht="14.25">
      <c r="A176" s="75" t="s">
        <v>21</v>
      </c>
      <c r="B176" s="75" t="s">
        <v>483</v>
      </c>
      <c r="C176" s="89" t="s">
        <v>506</v>
      </c>
      <c r="D176" s="75" t="s">
        <v>507</v>
      </c>
      <c r="E176" s="60"/>
      <c r="F176" s="60"/>
      <c r="G176" s="63"/>
    </row>
    <row r="177" spans="1:7" ht="14.25">
      <c r="A177" s="75" t="s">
        <v>21</v>
      </c>
      <c r="B177" s="75" t="s">
        <v>483</v>
      </c>
      <c r="C177" s="89" t="s">
        <v>508</v>
      </c>
      <c r="D177" s="75" t="s">
        <v>509</v>
      </c>
      <c r="E177" s="60"/>
      <c r="F177" s="60"/>
      <c r="G177" s="63"/>
    </row>
    <row r="178" spans="1:7" ht="14.25">
      <c r="A178" s="75" t="s">
        <v>21</v>
      </c>
      <c r="B178" s="75" t="s">
        <v>483</v>
      </c>
      <c r="C178" s="89" t="s">
        <v>510</v>
      </c>
      <c r="D178" s="75" t="s">
        <v>511</v>
      </c>
      <c r="E178" s="60"/>
      <c r="F178" s="60"/>
      <c r="G178" s="63"/>
    </row>
    <row r="179" spans="1:7" ht="14.25">
      <c r="A179" s="75" t="s">
        <v>21</v>
      </c>
      <c r="B179" s="75" t="s">
        <v>483</v>
      </c>
      <c r="C179" s="89" t="s">
        <v>512</v>
      </c>
      <c r="D179" s="75" t="s">
        <v>513</v>
      </c>
      <c r="E179" s="60"/>
      <c r="F179" s="60"/>
      <c r="G179" s="63"/>
    </row>
    <row r="180" spans="1:7" ht="14.25">
      <c r="A180" s="75" t="s">
        <v>21</v>
      </c>
      <c r="B180" s="75" t="s">
        <v>483</v>
      </c>
      <c r="C180" s="89" t="s">
        <v>514</v>
      </c>
      <c r="D180" s="75" t="s">
        <v>515</v>
      </c>
      <c r="E180" s="60"/>
      <c r="F180" s="60"/>
      <c r="G180" s="63"/>
    </row>
    <row r="181" spans="1:7" ht="14.25">
      <c r="A181" s="75" t="s">
        <v>21</v>
      </c>
      <c r="B181" s="75" t="s">
        <v>483</v>
      </c>
      <c r="C181" s="89" t="s">
        <v>516</v>
      </c>
      <c r="D181" s="75" t="s">
        <v>517</v>
      </c>
      <c r="E181" s="60"/>
      <c r="F181" s="60"/>
      <c r="G181" s="63"/>
    </row>
    <row r="182" spans="1:7" ht="14.25">
      <c r="A182" s="75" t="s">
        <v>21</v>
      </c>
      <c r="B182" s="75" t="s">
        <v>483</v>
      </c>
      <c r="C182" s="89" t="s">
        <v>518</v>
      </c>
      <c r="D182" s="75" t="s">
        <v>519</v>
      </c>
      <c r="E182" s="60"/>
      <c r="F182" s="60"/>
      <c r="G182" s="63"/>
    </row>
    <row r="183" spans="1:7" ht="14.25">
      <c r="A183" s="75" t="s">
        <v>21</v>
      </c>
      <c r="B183" s="75" t="s">
        <v>483</v>
      </c>
      <c r="C183" s="89" t="s">
        <v>520</v>
      </c>
      <c r="D183" s="75" t="s">
        <v>521</v>
      </c>
      <c r="E183" s="60"/>
      <c r="F183" s="60"/>
      <c r="G183" s="63"/>
    </row>
    <row r="184" spans="1:7" ht="14.25">
      <c r="A184" s="75" t="s">
        <v>21</v>
      </c>
      <c r="B184" s="75" t="s">
        <v>483</v>
      </c>
      <c r="C184" s="89" t="s">
        <v>522</v>
      </c>
      <c r="D184" s="75" t="s">
        <v>523</v>
      </c>
      <c r="E184" s="60"/>
      <c r="F184" s="60"/>
      <c r="G184" s="63"/>
    </row>
    <row r="185" spans="1:7" ht="14.25">
      <c r="A185" s="75" t="s">
        <v>21</v>
      </c>
      <c r="B185" s="75" t="s">
        <v>483</v>
      </c>
      <c r="C185" s="89" t="s">
        <v>551</v>
      </c>
      <c r="D185" s="75" t="s">
        <v>77</v>
      </c>
      <c r="E185" s="60"/>
      <c r="F185" s="60"/>
      <c r="G185" s="63"/>
    </row>
    <row r="186" spans="1:7" ht="14.25">
      <c r="A186" s="75" t="s">
        <v>21</v>
      </c>
      <c r="B186" s="75" t="s">
        <v>483</v>
      </c>
      <c r="C186" s="89" t="s">
        <v>524</v>
      </c>
      <c r="D186" s="75" t="s">
        <v>525</v>
      </c>
      <c r="E186" s="60"/>
      <c r="F186" s="60"/>
      <c r="G186" s="63"/>
    </row>
    <row r="187" spans="1:7" ht="14.25">
      <c r="A187" s="75" t="s">
        <v>21</v>
      </c>
      <c r="B187" s="75" t="s">
        <v>483</v>
      </c>
      <c r="C187" s="89" t="s">
        <v>526</v>
      </c>
      <c r="D187" s="75" t="s">
        <v>527</v>
      </c>
      <c r="E187" s="60"/>
      <c r="F187" s="60"/>
      <c r="G187" s="63"/>
    </row>
    <row r="188" spans="1:7" ht="14.25">
      <c r="A188" s="75" t="s">
        <v>21</v>
      </c>
      <c r="B188" s="75" t="s">
        <v>483</v>
      </c>
      <c r="C188" s="89" t="s">
        <v>528</v>
      </c>
      <c r="D188" s="75" t="s">
        <v>529</v>
      </c>
      <c r="E188" s="60"/>
      <c r="F188" s="60"/>
      <c r="G188" s="63"/>
    </row>
    <row r="189" spans="1:7" ht="14.25">
      <c r="A189" s="75" t="s">
        <v>21</v>
      </c>
      <c r="B189" s="75" t="s">
        <v>483</v>
      </c>
      <c r="C189" s="89" t="s">
        <v>530</v>
      </c>
      <c r="D189" s="75" t="s">
        <v>531</v>
      </c>
      <c r="E189" s="60"/>
      <c r="F189" s="60"/>
      <c r="G189" s="63"/>
    </row>
    <row r="190" spans="1:7" ht="14.25">
      <c r="A190" s="75" t="s">
        <v>21</v>
      </c>
      <c r="B190" s="75" t="s">
        <v>483</v>
      </c>
      <c r="C190" s="89" t="s">
        <v>532</v>
      </c>
      <c r="D190" s="75" t="s">
        <v>533</v>
      </c>
      <c r="E190" s="60"/>
      <c r="F190" s="60"/>
      <c r="G190" s="63"/>
    </row>
    <row r="191" spans="1:7" ht="14.25">
      <c r="A191" s="75" t="s">
        <v>21</v>
      </c>
      <c r="B191" s="75" t="s">
        <v>483</v>
      </c>
      <c r="C191" s="89" t="s">
        <v>534</v>
      </c>
      <c r="D191" s="75" t="s">
        <v>535</v>
      </c>
      <c r="E191" s="60"/>
      <c r="F191" s="60"/>
      <c r="G191" s="63"/>
    </row>
    <row r="192" spans="1:7" ht="14.25">
      <c r="A192" s="75" t="s">
        <v>21</v>
      </c>
      <c r="B192" s="75" t="s">
        <v>483</v>
      </c>
      <c r="C192" s="89" t="s">
        <v>536</v>
      </c>
      <c r="D192" s="75" t="s">
        <v>537</v>
      </c>
      <c r="E192" s="60"/>
      <c r="F192" s="60"/>
      <c r="G192" s="63"/>
    </row>
    <row r="193" spans="1:7" ht="14.25">
      <c r="A193" s="75" t="s">
        <v>21</v>
      </c>
      <c r="B193" s="75" t="s">
        <v>483</v>
      </c>
      <c r="C193" s="89" t="s">
        <v>538</v>
      </c>
      <c r="D193" s="75" t="s">
        <v>539</v>
      </c>
      <c r="E193" s="60"/>
      <c r="F193" s="60"/>
      <c r="G193" s="63"/>
    </row>
    <row r="194" spans="1:7" ht="14.25">
      <c r="A194" s="75" t="s">
        <v>21</v>
      </c>
      <c r="B194" s="75" t="s">
        <v>483</v>
      </c>
      <c r="C194" s="89" t="s">
        <v>540</v>
      </c>
      <c r="D194" s="75" t="s">
        <v>541</v>
      </c>
      <c r="E194" s="60"/>
      <c r="F194" s="60"/>
      <c r="G194" s="63"/>
    </row>
    <row r="195" spans="1:7" ht="14.25">
      <c r="A195" s="75" t="s">
        <v>21</v>
      </c>
      <c r="B195" s="75" t="s">
        <v>483</v>
      </c>
      <c r="C195" s="89" t="s">
        <v>542</v>
      </c>
      <c r="D195" s="75" t="s">
        <v>543</v>
      </c>
      <c r="E195" s="60"/>
      <c r="F195" s="60"/>
      <c r="G195" s="63"/>
    </row>
    <row r="196" spans="1:7" ht="14.25">
      <c r="A196" s="75" t="s">
        <v>21</v>
      </c>
      <c r="B196" s="75" t="s">
        <v>483</v>
      </c>
      <c r="C196" s="89" t="s">
        <v>544</v>
      </c>
      <c r="D196" s="75" t="s">
        <v>545</v>
      </c>
      <c r="E196" s="60"/>
      <c r="F196" s="60"/>
      <c r="G196" s="63"/>
    </row>
    <row r="197" spans="1:7" ht="14.25">
      <c r="A197" s="75" t="s">
        <v>21</v>
      </c>
      <c r="B197" s="75" t="s">
        <v>483</v>
      </c>
      <c r="C197" s="89" t="s">
        <v>546</v>
      </c>
      <c r="D197" s="75" t="s">
        <v>547</v>
      </c>
      <c r="E197" s="60"/>
      <c r="F197" s="60"/>
      <c r="G197" s="63"/>
    </row>
    <row r="198" spans="1:7" ht="14.25">
      <c r="A198" s="75" t="s">
        <v>131</v>
      </c>
      <c r="B198" s="75" t="s">
        <v>554</v>
      </c>
      <c r="C198" s="89" t="s">
        <v>555</v>
      </c>
      <c r="D198" s="75" t="s">
        <v>556</v>
      </c>
      <c r="E198" s="60"/>
      <c r="F198" s="60"/>
      <c r="G198" s="63"/>
    </row>
    <row r="199" spans="1:7" ht="14.25">
      <c r="A199" s="75" t="s">
        <v>131</v>
      </c>
      <c r="B199" s="75" t="s">
        <v>554</v>
      </c>
      <c r="C199" s="89" t="s">
        <v>557</v>
      </c>
      <c r="D199" s="75" t="s">
        <v>558</v>
      </c>
      <c r="E199" s="60"/>
      <c r="F199" s="60"/>
      <c r="G199" s="63"/>
    </row>
    <row r="200" spans="1:7" ht="14.25">
      <c r="A200" s="75" t="s">
        <v>131</v>
      </c>
      <c r="B200" s="75" t="s">
        <v>554</v>
      </c>
      <c r="C200" s="89" t="s">
        <v>559</v>
      </c>
      <c r="D200" s="75" t="s">
        <v>560</v>
      </c>
      <c r="E200" s="60"/>
      <c r="F200" s="60"/>
      <c r="G200" s="63"/>
    </row>
    <row r="201" spans="1:7" ht="14.25">
      <c r="A201" s="75" t="s">
        <v>131</v>
      </c>
      <c r="B201" s="75" t="s">
        <v>554</v>
      </c>
      <c r="C201" s="89" t="s">
        <v>561</v>
      </c>
      <c r="D201" s="75" t="s">
        <v>562</v>
      </c>
      <c r="E201" s="60"/>
      <c r="F201" s="60"/>
      <c r="G201" s="63"/>
    </row>
    <row r="202" spans="1:7" ht="14.25">
      <c r="A202" s="75" t="s">
        <v>131</v>
      </c>
      <c r="B202" s="75" t="s">
        <v>554</v>
      </c>
      <c r="C202" s="89" t="s">
        <v>563</v>
      </c>
      <c r="D202" s="75" t="s">
        <v>564</v>
      </c>
      <c r="E202" s="60"/>
      <c r="F202" s="60"/>
      <c r="G202" s="63"/>
    </row>
    <row r="203" spans="1:7" ht="14.25">
      <c r="A203" s="75" t="s">
        <v>131</v>
      </c>
      <c r="B203" s="75" t="s">
        <v>554</v>
      </c>
      <c r="C203" s="89" t="s">
        <v>565</v>
      </c>
      <c r="D203" s="75" t="s">
        <v>566</v>
      </c>
      <c r="E203" s="60"/>
      <c r="F203" s="60"/>
      <c r="G203" s="63"/>
    </row>
    <row r="204" spans="1:7" ht="14.25">
      <c r="A204" s="75" t="s">
        <v>131</v>
      </c>
      <c r="B204" s="75" t="s">
        <v>554</v>
      </c>
      <c r="C204" s="89" t="s">
        <v>567</v>
      </c>
      <c r="D204" s="75" t="s">
        <v>568</v>
      </c>
      <c r="E204" s="60"/>
      <c r="F204" s="60"/>
      <c r="G204" s="63"/>
    </row>
    <row r="205" spans="1:7" ht="14.25">
      <c r="A205" s="75" t="s">
        <v>131</v>
      </c>
      <c r="B205" s="75" t="s">
        <v>554</v>
      </c>
      <c r="C205" s="89" t="s">
        <v>569</v>
      </c>
      <c r="D205" s="75" t="s">
        <v>570</v>
      </c>
      <c r="E205" s="60"/>
      <c r="F205" s="60"/>
      <c r="G205" s="63"/>
    </row>
    <row r="206" spans="1:7" ht="14.25">
      <c r="A206" s="75" t="s">
        <v>131</v>
      </c>
      <c r="B206" s="75" t="s">
        <v>554</v>
      </c>
      <c r="C206" s="89" t="s">
        <v>571</v>
      </c>
      <c r="D206" s="75" t="s">
        <v>572</v>
      </c>
      <c r="E206" s="60"/>
      <c r="F206" s="60"/>
      <c r="G206" s="63"/>
    </row>
    <row r="207" spans="1:7" ht="14.25">
      <c r="A207" s="75" t="s">
        <v>131</v>
      </c>
      <c r="B207" s="75" t="s">
        <v>554</v>
      </c>
      <c r="C207" s="89" t="s">
        <v>573</v>
      </c>
      <c r="D207" s="75" t="s">
        <v>574</v>
      </c>
      <c r="E207" s="60"/>
      <c r="F207" s="60"/>
      <c r="G207" s="63"/>
    </row>
    <row r="208" spans="1:7" ht="14.25">
      <c r="A208" s="75" t="s">
        <v>131</v>
      </c>
      <c r="B208" s="75" t="s">
        <v>554</v>
      </c>
      <c r="C208" s="89" t="s">
        <v>575</v>
      </c>
      <c r="D208" s="75" t="s">
        <v>511</v>
      </c>
      <c r="E208" s="60"/>
      <c r="F208" s="60"/>
      <c r="G208" s="63"/>
    </row>
    <row r="209" spans="1:7" ht="14.25">
      <c r="A209" s="75" t="s">
        <v>131</v>
      </c>
      <c r="B209" s="75" t="s">
        <v>554</v>
      </c>
      <c r="C209" s="89" t="s">
        <v>576</v>
      </c>
      <c r="D209" s="75" t="s">
        <v>577</v>
      </c>
      <c r="E209" s="60"/>
      <c r="F209" s="60"/>
      <c r="G209" s="63"/>
    </row>
    <row r="210" spans="1:7" ht="14.25">
      <c r="A210" s="75" t="s">
        <v>131</v>
      </c>
      <c r="B210" s="75" t="s">
        <v>554</v>
      </c>
      <c r="C210" s="89" t="s">
        <v>578</v>
      </c>
      <c r="D210" s="75" t="s">
        <v>579</v>
      </c>
      <c r="E210" s="60"/>
      <c r="F210" s="60"/>
      <c r="G210" s="63"/>
    </row>
    <row r="211" spans="1:7" ht="14.25">
      <c r="A211" s="75" t="s">
        <v>131</v>
      </c>
      <c r="B211" s="75" t="s">
        <v>554</v>
      </c>
      <c r="C211" s="89" t="s">
        <v>580</v>
      </c>
      <c r="D211" s="75" t="s">
        <v>581</v>
      </c>
      <c r="E211" s="60"/>
      <c r="F211" s="60"/>
      <c r="G211" s="63"/>
    </row>
    <row r="212" spans="1:7" ht="14.25">
      <c r="A212" s="75" t="s">
        <v>131</v>
      </c>
      <c r="B212" s="75" t="s">
        <v>554</v>
      </c>
      <c r="C212" s="89" t="s">
        <v>582</v>
      </c>
      <c r="D212" s="75" t="s">
        <v>583</v>
      </c>
      <c r="E212" s="60"/>
      <c r="F212" s="60"/>
      <c r="G212" s="63"/>
    </row>
    <row r="213" spans="1:7" ht="14.25">
      <c r="A213" s="75" t="s">
        <v>131</v>
      </c>
      <c r="B213" s="75" t="s">
        <v>554</v>
      </c>
      <c r="C213" s="89" t="s">
        <v>584</v>
      </c>
      <c r="D213" s="75" t="s">
        <v>585</v>
      </c>
      <c r="E213" s="60"/>
      <c r="F213" s="60"/>
      <c r="G213" s="63"/>
    </row>
    <row r="214" spans="1:7" ht="14.25">
      <c r="A214" s="75" t="s">
        <v>131</v>
      </c>
      <c r="B214" s="75" t="s">
        <v>554</v>
      </c>
      <c r="C214" s="89" t="s">
        <v>586</v>
      </c>
      <c r="D214" s="75" t="s">
        <v>587</v>
      </c>
      <c r="E214" s="60"/>
      <c r="F214" s="60"/>
      <c r="G214" s="63"/>
    </row>
    <row r="215" spans="1:7" ht="14.25">
      <c r="A215" s="75" t="s">
        <v>131</v>
      </c>
      <c r="B215" s="75" t="s">
        <v>554</v>
      </c>
      <c r="C215" s="89" t="s">
        <v>588</v>
      </c>
      <c r="D215" s="75" t="s">
        <v>589</v>
      </c>
      <c r="E215" s="60"/>
      <c r="F215" s="60"/>
      <c r="G215" s="63"/>
    </row>
    <row r="216" spans="1:7" ht="14.25">
      <c r="A216" s="75" t="s">
        <v>131</v>
      </c>
      <c r="B216" s="75" t="s">
        <v>554</v>
      </c>
      <c r="C216" s="89" t="s">
        <v>590</v>
      </c>
      <c r="D216" s="75" t="s">
        <v>591</v>
      </c>
      <c r="E216" s="60"/>
      <c r="F216" s="60"/>
      <c r="G216" s="63"/>
    </row>
    <row r="217" spans="1:7" ht="14.25">
      <c r="A217" s="75" t="s">
        <v>131</v>
      </c>
      <c r="B217" s="75" t="s">
        <v>554</v>
      </c>
      <c r="C217" s="89" t="s">
        <v>592</v>
      </c>
      <c r="D217" s="75" t="s">
        <v>593</v>
      </c>
      <c r="E217" s="60"/>
      <c r="F217" s="60"/>
      <c r="G217" s="63"/>
    </row>
    <row r="218" spans="1:7" ht="14.25">
      <c r="A218" s="75" t="s">
        <v>131</v>
      </c>
      <c r="B218" s="75" t="s">
        <v>554</v>
      </c>
      <c r="C218" s="89" t="s">
        <v>594</v>
      </c>
      <c r="D218" s="75" t="s">
        <v>595</v>
      </c>
      <c r="E218" s="60"/>
      <c r="F218" s="60"/>
      <c r="G218" s="63"/>
    </row>
    <row r="219" spans="1:7" ht="14.25">
      <c r="A219" s="75" t="s">
        <v>131</v>
      </c>
      <c r="B219" s="75" t="s">
        <v>554</v>
      </c>
      <c r="C219" s="89" t="s">
        <v>596</v>
      </c>
      <c r="D219" s="75" t="s">
        <v>597</v>
      </c>
      <c r="E219" s="60"/>
      <c r="F219" s="60"/>
      <c r="G219" s="63"/>
    </row>
    <row r="220" spans="1:7" ht="14.25">
      <c r="A220" s="75" t="s">
        <v>131</v>
      </c>
      <c r="B220" s="75" t="s">
        <v>554</v>
      </c>
      <c r="C220" s="89" t="s">
        <v>598</v>
      </c>
      <c r="D220" s="75" t="s">
        <v>599</v>
      </c>
      <c r="E220" s="60"/>
      <c r="F220" s="60"/>
      <c r="G220" s="63"/>
    </row>
    <row r="221" spans="1:7" ht="14.25">
      <c r="A221" s="75" t="s">
        <v>131</v>
      </c>
      <c r="B221" s="75" t="s">
        <v>554</v>
      </c>
      <c r="C221" s="89" t="s">
        <v>600</v>
      </c>
      <c r="D221" s="75" t="s">
        <v>601</v>
      </c>
      <c r="E221" s="60"/>
      <c r="F221" s="60"/>
      <c r="G221" s="63"/>
    </row>
    <row r="222" spans="1:7" ht="14.25">
      <c r="A222" s="75" t="s">
        <v>131</v>
      </c>
      <c r="B222" s="75" t="s">
        <v>554</v>
      </c>
      <c r="C222" s="89" t="s">
        <v>602</v>
      </c>
      <c r="D222" s="75" t="s">
        <v>603</v>
      </c>
      <c r="E222" s="60"/>
      <c r="F222" s="60"/>
      <c r="G222" s="63"/>
    </row>
    <row r="223" spans="1:7" ht="14.25">
      <c r="A223" s="75" t="s">
        <v>131</v>
      </c>
      <c r="B223" s="75" t="s">
        <v>554</v>
      </c>
      <c r="C223" s="89" t="s">
        <v>604</v>
      </c>
      <c r="D223" s="75" t="s">
        <v>605</v>
      </c>
      <c r="E223" s="60"/>
      <c r="F223" s="60"/>
      <c r="G223" s="63"/>
    </row>
    <row r="224" spans="1:7" ht="14.25">
      <c r="A224" s="75" t="s">
        <v>131</v>
      </c>
      <c r="B224" s="75" t="s">
        <v>554</v>
      </c>
      <c r="C224" s="89" t="s">
        <v>606</v>
      </c>
      <c r="D224" s="75" t="s">
        <v>607</v>
      </c>
      <c r="E224" s="60"/>
      <c r="F224" s="60"/>
      <c r="G224" s="63"/>
    </row>
    <row r="225" spans="1:7" ht="14.25">
      <c r="A225" s="75" t="s">
        <v>131</v>
      </c>
      <c r="B225" s="75" t="s">
        <v>554</v>
      </c>
      <c r="C225" s="89" t="s">
        <v>608</v>
      </c>
      <c r="D225" s="75" t="s">
        <v>609</v>
      </c>
      <c r="E225" s="60"/>
      <c r="F225" s="60"/>
      <c r="G225" s="63"/>
    </row>
    <row r="226" spans="1:7" ht="14.25">
      <c r="A226" s="75" t="s">
        <v>131</v>
      </c>
      <c r="B226" s="75" t="s">
        <v>554</v>
      </c>
      <c r="C226" s="89" t="s">
        <v>610</v>
      </c>
      <c r="D226" s="75" t="s">
        <v>611</v>
      </c>
      <c r="E226" s="60"/>
      <c r="F226" s="60"/>
      <c r="G226" s="63"/>
    </row>
    <row r="227" spans="1:7" ht="14.25">
      <c r="A227" s="75" t="s">
        <v>131</v>
      </c>
      <c r="B227" s="75" t="s">
        <v>612</v>
      </c>
      <c r="C227" s="89" t="s">
        <v>613</v>
      </c>
      <c r="D227" s="75" t="s">
        <v>614</v>
      </c>
      <c r="E227" s="60"/>
      <c r="F227" s="60"/>
      <c r="G227" s="63"/>
    </row>
    <row r="228" spans="1:7" ht="14.25">
      <c r="A228" s="75" t="s">
        <v>131</v>
      </c>
      <c r="B228" s="75" t="s">
        <v>612</v>
      </c>
      <c r="C228" s="89" t="s">
        <v>615</v>
      </c>
      <c r="D228" s="75" t="s">
        <v>616</v>
      </c>
      <c r="E228" s="60"/>
      <c r="F228" s="60"/>
      <c r="G228" s="63"/>
    </row>
    <row r="229" spans="1:7" ht="14.25">
      <c r="A229" s="75" t="s">
        <v>131</v>
      </c>
      <c r="B229" s="75" t="s">
        <v>612</v>
      </c>
      <c r="C229" s="89" t="s">
        <v>617</v>
      </c>
      <c r="D229" s="75" t="s">
        <v>618</v>
      </c>
      <c r="E229" s="60"/>
      <c r="F229" s="60"/>
      <c r="G229" s="63"/>
    </row>
    <row r="230" spans="1:7" ht="14.25">
      <c r="A230" s="75" t="s">
        <v>131</v>
      </c>
      <c r="B230" s="75" t="s">
        <v>612</v>
      </c>
      <c r="C230" s="89" t="s">
        <v>619</v>
      </c>
      <c r="D230" s="75" t="s">
        <v>620</v>
      </c>
      <c r="E230" s="60"/>
      <c r="F230" s="60"/>
      <c r="G230" s="63"/>
    </row>
    <row r="231" spans="1:7" ht="14.25">
      <c r="A231" s="75" t="s">
        <v>131</v>
      </c>
      <c r="B231" s="75" t="s">
        <v>612</v>
      </c>
      <c r="C231" s="89" t="s">
        <v>621</v>
      </c>
      <c r="D231" s="75" t="s">
        <v>622</v>
      </c>
      <c r="E231" s="60"/>
      <c r="F231" s="60"/>
      <c r="G231" s="63"/>
    </row>
    <row r="232" spans="1:7" ht="14.25">
      <c r="A232" s="75" t="s">
        <v>131</v>
      </c>
      <c r="B232" s="75" t="s">
        <v>612</v>
      </c>
      <c r="C232" s="89" t="s">
        <v>623</v>
      </c>
      <c r="D232" s="75" t="s">
        <v>624</v>
      </c>
      <c r="E232" s="60"/>
      <c r="F232" s="60"/>
      <c r="G232" s="63"/>
    </row>
    <row r="233" spans="1:7" ht="14.25">
      <c r="A233" s="75" t="s">
        <v>131</v>
      </c>
      <c r="B233" s="75" t="s">
        <v>612</v>
      </c>
      <c r="C233" s="89" t="s">
        <v>625</v>
      </c>
      <c r="D233" s="75" t="s">
        <v>626</v>
      </c>
      <c r="E233" s="60"/>
      <c r="F233" s="60"/>
      <c r="G233" s="63"/>
    </row>
    <row r="234" spans="1:7" ht="14.25">
      <c r="A234" s="75" t="s">
        <v>131</v>
      </c>
      <c r="B234" s="75" t="s">
        <v>612</v>
      </c>
      <c r="C234" s="89" t="s">
        <v>627</v>
      </c>
      <c r="D234" s="75" t="s">
        <v>628</v>
      </c>
      <c r="E234" s="60"/>
      <c r="F234" s="60"/>
      <c r="G234" s="63"/>
    </row>
    <row r="235" spans="1:7" ht="14.25">
      <c r="A235" s="75" t="s">
        <v>131</v>
      </c>
      <c r="B235" s="75" t="s">
        <v>612</v>
      </c>
      <c r="C235" s="89" t="s">
        <v>629</v>
      </c>
      <c r="D235" s="75" t="s">
        <v>630</v>
      </c>
      <c r="E235" s="60"/>
      <c r="F235" s="60"/>
      <c r="G235" s="63"/>
    </row>
    <row r="236" spans="1:7" ht="14.25">
      <c r="A236" s="75" t="s">
        <v>131</v>
      </c>
      <c r="B236" s="75" t="s">
        <v>612</v>
      </c>
      <c r="C236" s="89" t="s">
        <v>631</v>
      </c>
      <c r="D236" s="75" t="s">
        <v>632</v>
      </c>
      <c r="E236" s="60"/>
      <c r="F236" s="60"/>
      <c r="G236" s="63"/>
    </row>
    <row r="237" spans="1:7" ht="14.25">
      <c r="A237" s="75" t="s">
        <v>131</v>
      </c>
      <c r="B237" s="75" t="s">
        <v>612</v>
      </c>
      <c r="C237" s="89" t="s">
        <v>633</v>
      </c>
      <c r="D237" s="75" t="s">
        <v>634</v>
      </c>
      <c r="E237" s="60"/>
      <c r="F237" s="60"/>
      <c r="G237" s="63"/>
    </row>
    <row r="238" spans="1:7" ht="14.25">
      <c r="A238" s="75" t="s">
        <v>131</v>
      </c>
      <c r="B238" s="75" t="s">
        <v>612</v>
      </c>
      <c r="C238" s="89" t="s">
        <v>635</v>
      </c>
      <c r="D238" s="75" t="s">
        <v>636</v>
      </c>
      <c r="E238" s="60"/>
      <c r="F238" s="60"/>
      <c r="G238" s="63"/>
    </row>
    <row r="239" spans="1:7" ht="14.25">
      <c r="A239" s="75" t="s">
        <v>131</v>
      </c>
      <c r="B239" s="75" t="s">
        <v>612</v>
      </c>
      <c r="C239" s="89" t="s">
        <v>637</v>
      </c>
      <c r="D239" s="75" t="s">
        <v>638</v>
      </c>
      <c r="E239" s="60"/>
      <c r="F239" s="60"/>
      <c r="G239" s="63"/>
    </row>
    <row r="240" spans="1:7" ht="14.25">
      <c r="A240" s="75" t="s">
        <v>131</v>
      </c>
      <c r="B240" s="75" t="s">
        <v>612</v>
      </c>
      <c r="C240" s="89" t="s">
        <v>639</v>
      </c>
      <c r="D240" s="75" t="s">
        <v>640</v>
      </c>
      <c r="E240" s="60"/>
      <c r="F240" s="60"/>
      <c r="G240" s="63"/>
    </row>
    <row r="241" spans="1:7" ht="14.25">
      <c r="A241" s="75" t="s">
        <v>131</v>
      </c>
      <c r="B241" s="75" t="s">
        <v>612</v>
      </c>
      <c r="C241" s="89" t="s">
        <v>641</v>
      </c>
      <c r="D241" s="75" t="s">
        <v>642</v>
      </c>
      <c r="E241" s="60"/>
      <c r="F241" s="60"/>
      <c r="G241" s="63"/>
    </row>
    <row r="242" spans="1:7" ht="14.25">
      <c r="A242" s="75" t="s">
        <v>131</v>
      </c>
      <c r="B242" s="75" t="s">
        <v>612</v>
      </c>
      <c r="C242" s="89" t="s">
        <v>643</v>
      </c>
      <c r="D242" s="75" t="s">
        <v>644</v>
      </c>
      <c r="E242" s="60"/>
      <c r="F242" s="60"/>
      <c r="G242" s="63"/>
    </row>
    <row r="243" spans="1:7" ht="14.25">
      <c r="A243" s="75" t="s">
        <v>131</v>
      </c>
      <c r="B243" s="75" t="s">
        <v>612</v>
      </c>
      <c r="C243" s="89" t="s">
        <v>645</v>
      </c>
      <c r="D243" s="75" t="s">
        <v>646</v>
      </c>
      <c r="E243" s="60"/>
      <c r="F243" s="60"/>
      <c r="G243" s="63"/>
    </row>
    <row r="244" spans="1:7" ht="14.25">
      <c r="A244" s="75" t="s">
        <v>131</v>
      </c>
      <c r="B244" s="75" t="s">
        <v>612</v>
      </c>
      <c r="C244" s="89" t="s">
        <v>647</v>
      </c>
      <c r="D244" s="75" t="s">
        <v>648</v>
      </c>
      <c r="E244" s="60"/>
      <c r="F244" s="60"/>
      <c r="G244" s="63"/>
    </row>
    <row r="245" spans="1:7" ht="14.25">
      <c r="A245" s="75" t="s">
        <v>131</v>
      </c>
      <c r="B245" s="75" t="s">
        <v>612</v>
      </c>
      <c r="C245" s="89" t="s">
        <v>649</v>
      </c>
      <c r="D245" s="75" t="s">
        <v>650</v>
      </c>
      <c r="E245" s="60"/>
      <c r="F245" s="60"/>
      <c r="G245" s="63"/>
    </row>
    <row r="246" spans="1:7" ht="14.25">
      <c r="A246" s="75" t="s">
        <v>131</v>
      </c>
      <c r="B246" s="75" t="s">
        <v>612</v>
      </c>
      <c r="C246" s="89" t="s">
        <v>651</v>
      </c>
      <c r="D246" s="75" t="s">
        <v>652</v>
      </c>
      <c r="E246" s="60"/>
      <c r="F246" s="60"/>
      <c r="G246" s="63"/>
    </row>
    <row r="247" spans="1:7" ht="14.25">
      <c r="A247" s="75" t="s">
        <v>131</v>
      </c>
      <c r="B247" s="75" t="s">
        <v>612</v>
      </c>
      <c r="C247" s="89" t="s">
        <v>653</v>
      </c>
      <c r="D247" s="75" t="s">
        <v>49</v>
      </c>
      <c r="E247" s="60"/>
      <c r="F247" s="60"/>
      <c r="G247" s="63"/>
    </row>
    <row r="248" spans="1:7" ht="14.25">
      <c r="A248" s="75" t="s">
        <v>131</v>
      </c>
      <c r="B248" s="75" t="s">
        <v>612</v>
      </c>
      <c r="C248" s="89" t="s">
        <v>654</v>
      </c>
      <c r="D248" s="75" t="s">
        <v>655</v>
      </c>
      <c r="E248" s="60"/>
      <c r="F248" s="60"/>
      <c r="G248" s="63"/>
    </row>
    <row r="249" spans="1:7" ht="14.25">
      <c r="A249" s="75" t="s">
        <v>131</v>
      </c>
      <c r="B249" s="75" t="s">
        <v>612</v>
      </c>
      <c r="C249" s="89" t="s">
        <v>656</v>
      </c>
      <c r="D249" s="75" t="s">
        <v>657</v>
      </c>
      <c r="E249" s="60"/>
      <c r="F249" s="60"/>
      <c r="G249" s="63"/>
    </row>
    <row r="250" spans="1:7" ht="14.25">
      <c r="A250" s="75" t="s">
        <v>131</v>
      </c>
      <c r="B250" s="75" t="s">
        <v>612</v>
      </c>
      <c r="C250" s="89" t="s">
        <v>658</v>
      </c>
      <c r="D250" s="75" t="s">
        <v>659</v>
      </c>
      <c r="E250" s="60"/>
      <c r="F250" s="60"/>
      <c r="G250" s="63"/>
    </row>
    <row r="251" spans="1:7" ht="14.25">
      <c r="A251" s="75" t="s">
        <v>131</v>
      </c>
      <c r="B251" s="75" t="s">
        <v>612</v>
      </c>
      <c r="C251" s="89" t="s">
        <v>660</v>
      </c>
      <c r="D251" s="75" t="s">
        <v>661</v>
      </c>
      <c r="E251" s="60"/>
      <c r="F251" s="60"/>
      <c r="G251" s="63"/>
    </row>
    <row r="252" spans="1:7" ht="14.25">
      <c r="A252" s="75" t="s">
        <v>131</v>
      </c>
      <c r="B252" s="75" t="s">
        <v>612</v>
      </c>
      <c r="C252" s="89" t="s">
        <v>662</v>
      </c>
      <c r="D252" s="75" t="s">
        <v>663</v>
      </c>
      <c r="E252" s="60"/>
      <c r="F252" s="60"/>
      <c r="G252" s="63"/>
    </row>
    <row r="253" spans="1:7" ht="14.25">
      <c r="A253" s="75" t="s">
        <v>131</v>
      </c>
      <c r="B253" s="75" t="s">
        <v>612</v>
      </c>
      <c r="C253" s="89" t="s">
        <v>664</v>
      </c>
      <c r="D253" s="75" t="s">
        <v>665</v>
      </c>
      <c r="E253" s="60"/>
      <c r="F253" s="60"/>
      <c r="G253" s="63"/>
    </row>
    <row r="254" spans="1:7" ht="14.25">
      <c r="A254" s="75" t="s">
        <v>131</v>
      </c>
      <c r="B254" s="75" t="s">
        <v>612</v>
      </c>
      <c r="C254" s="89" t="s">
        <v>666</v>
      </c>
      <c r="D254" s="75" t="s">
        <v>667</v>
      </c>
      <c r="E254" s="60"/>
      <c r="F254" s="60"/>
      <c r="G254" s="63"/>
    </row>
    <row r="255" spans="1:7" ht="14.25">
      <c r="A255" s="75" t="s">
        <v>131</v>
      </c>
      <c r="B255" s="75" t="s">
        <v>612</v>
      </c>
      <c r="C255" s="89" t="s">
        <v>668</v>
      </c>
      <c r="D255" s="75" t="s">
        <v>669</v>
      </c>
      <c r="E255" s="60"/>
      <c r="F255" s="60"/>
      <c r="G255" s="63"/>
    </row>
    <row r="256" spans="1:7" ht="14.25">
      <c r="A256" s="75" t="s">
        <v>131</v>
      </c>
      <c r="B256" s="75" t="s">
        <v>670</v>
      </c>
      <c r="C256" s="89" t="s">
        <v>671</v>
      </c>
      <c r="D256" s="75" t="s">
        <v>672</v>
      </c>
      <c r="E256" s="60"/>
      <c r="F256" s="60"/>
      <c r="G256" s="63"/>
    </row>
    <row r="257" spans="1:7" ht="14.25">
      <c r="A257" s="75" t="s">
        <v>131</v>
      </c>
      <c r="B257" s="75" t="s">
        <v>670</v>
      </c>
      <c r="C257" s="89" t="s">
        <v>673</v>
      </c>
      <c r="D257" s="75" t="s">
        <v>674</v>
      </c>
      <c r="E257" s="60"/>
      <c r="F257" s="60"/>
      <c r="G257" s="63"/>
    </row>
    <row r="258" spans="1:7" ht="14.25">
      <c r="A258" s="75" t="s">
        <v>131</v>
      </c>
      <c r="B258" s="75" t="s">
        <v>670</v>
      </c>
      <c r="C258" s="89" t="s">
        <v>675</v>
      </c>
      <c r="D258" s="75" t="s">
        <v>676</v>
      </c>
      <c r="E258" s="60"/>
      <c r="F258" s="60"/>
      <c r="G258" s="63"/>
    </row>
    <row r="259" spans="1:7" ht="14.25">
      <c r="A259" s="75" t="s">
        <v>131</v>
      </c>
      <c r="B259" s="75" t="s">
        <v>670</v>
      </c>
      <c r="C259" s="89" t="s">
        <v>677</v>
      </c>
      <c r="D259" s="75" t="s">
        <v>678</v>
      </c>
      <c r="E259" s="60"/>
      <c r="F259" s="60"/>
      <c r="G259" s="63"/>
    </row>
    <row r="260" spans="1:7" ht="14.25">
      <c r="A260" s="75" t="s">
        <v>131</v>
      </c>
      <c r="B260" s="75" t="s">
        <v>670</v>
      </c>
      <c r="C260" s="89" t="s">
        <v>679</v>
      </c>
      <c r="D260" s="75" t="s">
        <v>680</v>
      </c>
      <c r="E260" s="60"/>
      <c r="F260" s="60"/>
      <c r="G260" s="63"/>
    </row>
    <row r="261" spans="1:7" ht="14.25">
      <c r="A261" s="75" t="s">
        <v>131</v>
      </c>
      <c r="B261" s="75" t="s">
        <v>670</v>
      </c>
      <c r="C261" s="89" t="s">
        <v>681</v>
      </c>
      <c r="D261" s="75" t="s">
        <v>682</v>
      </c>
      <c r="E261" s="60"/>
      <c r="F261" s="60"/>
      <c r="G261" s="63"/>
    </row>
    <row r="262" spans="1:7" ht="14.25">
      <c r="A262" s="75" t="s">
        <v>131</v>
      </c>
      <c r="B262" s="75" t="s">
        <v>670</v>
      </c>
      <c r="C262" s="89" t="s">
        <v>683</v>
      </c>
      <c r="D262" s="75" t="s">
        <v>684</v>
      </c>
      <c r="E262" s="60"/>
      <c r="F262" s="60"/>
      <c r="G262" s="63"/>
    </row>
    <row r="263" spans="1:7" ht="14.25">
      <c r="A263" s="75" t="s">
        <v>131</v>
      </c>
      <c r="B263" s="75" t="s">
        <v>670</v>
      </c>
      <c r="C263" s="89" t="s">
        <v>685</v>
      </c>
      <c r="D263" s="75" t="s">
        <v>686</v>
      </c>
      <c r="E263" s="60"/>
      <c r="F263" s="60"/>
      <c r="G263" s="63"/>
    </row>
    <row r="264" spans="1:7" ht="14.25">
      <c r="A264" s="75" t="s">
        <v>131</v>
      </c>
      <c r="B264" s="75" t="s">
        <v>670</v>
      </c>
      <c r="C264" s="89" t="s">
        <v>687</v>
      </c>
      <c r="D264" s="75" t="s">
        <v>30</v>
      </c>
      <c r="E264" s="60"/>
      <c r="F264" s="60"/>
      <c r="G264" s="63"/>
    </row>
    <row r="265" spans="1:7" ht="14.25">
      <c r="A265" s="75" t="s">
        <v>131</v>
      </c>
      <c r="B265" s="75" t="s">
        <v>670</v>
      </c>
      <c r="C265" s="89" t="s">
        <v>688</v>
      </c>
      <c r="D265" s="75" t="s">
        <v>689</v>
      </c>
      <c r="E265" s="60"/>
      <c r="F265" s="60"/>
      <c r="G265" s="63"/>
    </row>
    <row r="266" spans="1:7" ht="14.25">
      <c r="A266" s="75" t="s">
        <v>131</v>
      </c>
      <c r="B266" s="75" t="s">
        <v>670</v>
      </c>
      <c r="C266" s="89" t="s">
        <v>690</v>
      </c>
      <c r="D266" s="75" t="s">
        <v>691</v>
      </c>
      <c r="E266" s="60"/>
      <c r="F266" s="60"/>
      <c r="G266" s="63"/>
    </row>
    <row r="267" spans="1:7" ht="14.25">
      <c r="A267" s="75" t="s">
        <v>131</v>
      </c>
      <c r="B267" s="75" t="s">
        <v>670</v>
      </c>
      <c r="C267" s="89" t="s">
        <v>692</v>
      </c>
      <c r="D267" s="75" t="s">
        <v>693</v>
      </c>
      <c r="E267" s="60"/>
      <c r="F267" s="60"/>
      <c r="G267" s="63"/>
    </row>
    <row r="268" spans="1:7" ht="14.25">
      <c r="A268" s="75" t="s">
        <v>131</v>
      </c>
      <c r="B268" s="75" t="s">
        <v>670</v>
      </c>
      <c r="C268" s="89" t="s">
        <v>694</v>
      </c>
      <c r="D268" s="75" t="s">
        <v>695</v>
      </c>
      <c r="E268" s="60"/>
      <c r="F268" s="60"/>
      <c r="G268" s="63"/>
    </row>
    <row r="269" spans="1:7" ht="14.25">
      <c r="A269" s="75" t="s">
        <v>131</v>
      </c>
      <c r="B269" s="75" t="s">
        <v>670</v>
      </c>
      <c r="C269" s="89" t="s">
        <v>696</v>
      </c>
      <c r="D269" s="75" t="s">
        <v>697</v>
      </c>
      <c r="E269" s="60"/>
      <c r="F269" s="60"/>
      <c r="G269" s="63"/>
    </row>
    <row r="270" spans="1:7" ht="14.25">
      <c r="A270" s="75" t="s">
        <v>131</v>
      </c>
      <c r="B270" s="75" t="s">
        <v>670</v>
      </c>
      <c r="C270" s="89" t="s">
        <v>698</v>
      </c>
      <c r="D270" s="75" t="s">
        <v>699</v>
      </c>
      <c r="E270" s="60"/>
      <c r="F270" s="60"/>
      <c r="G270" s="63"/>
    </row>
    <row r="271" spans="1:7" ht="14.25">
      <c r="A271" s="75" t="s">
        <v>131</v>
      </c>
      <c r="B271" s="75" t="s">
        <v>670</v>
      </c>
      <c r="C271" s="89" t="s">
        <v>700</v>
      </c>
      <c r="D271" s="75" t="s">
        <v>701</v>
      </c>
      <c r="E271" s="60"/>
      <c r="F271" s="60"/>
      <c r="G271" s="63"/>
    </row>
    <row r="272" spans="1:7" ht="14.25">
      <c r="A272" s="75" t="s">
        <v>131</v>
      </c>
      <c r="B272" s="75" t="s">
        <v>670</v>
      </c>
      <c r="C272" s="89" t="s">
        <v>702</v>
      </c>
      <c r="D272" s="75" t="s">
        <v>703</v>
      </c>
      <c r="E272" s="60"/>
      <c r="F272" s="60"/>
      <c r="G272" s="63"/>
    </row>
    <row r="273" spans="1:7" ht="14.25">
      <c r="A273" s="75" t="s">
        <v>131</v>
      </c>
      <c r="B273" s="75" t="s">
        <v>670</v>
      </c>
      <c r="C273" s="89" t="s">
        <v>704</v>
      </c>
      <c r="D273" s="75" t="s">
        <v>705</v>
      </c>
      <c r="E273" s="60"/>
      <c r="F273" s="60"/>
      <c r="G273" s="63"/>
    </row>
    <row r="274" spans="1:7" ht="14.25">
      <c r="A274" s="75" t="s">
        <v>131</v>
      </c>
      <c r="B274" s="75" t="s">
        <v>670</v>
      </c>
      <c r="C274" s="89" t="s">
        <v>706</v>
      </c>
      <c r="D274" s="75" t="s">
        <v>707</v>
      </c>
      <c r="E274" s="60"/>
      <c r="F274" s="60"/>
      <c r="G274" s="63"/>
    </row>
    <row r="275" spans="1:7" ht="14.25">
      <c r="A275" s="75" t="s">
        <v>131</v>
      </c>
      <c r="B275" s="75" t="s">
        <v>670</v>
      </c>
      <c r="C275" s="89" t="s">
        <v>708</v>
      </c>
      <c r="D275" s="75" t="s">
        <v>709</v>
      </c>
      <c r="E275" s="60"/>
      <c r="F275" s="60"/>
      <c r="G275" s="63"/>
    </row>
    <row r="276" spans="1:7" ht="14.25">
      <c r="A276" s="75" t="s">
        <v>131</v>
      </c>
      <c r="B276" s="75" t="s">
        <v>670</v>
      </c>
      <c r="C276" s="89" t="s">
        <v>710</v>
      </c>
      <c r="D276" s="75" t="s">
        <v>711</v>
      </c>
      <c r="E276" s="60"/>
      <c r="F276" s="60"/>
      <c r="G276" s="63"/>
    </row>
    <row r="277" spans="1:7" ht="14.25">
      <c r="A277" s="75" t="s">
        <v>131</v>
      </c>
      <c r="B277" s="75" t="s">
        <v>670</v>
      </c>
      <c r="C277" s="89" t="s">
        <v>712</v>
      </c>
      <c r="D277" s="75" t="s">
        <v>713</v>
      </c>
      <c r="E277" s="60"/>
      <c r="F277" s="60"/>
      <c r="G277" s="63"/>
    </row>
    <row r="278" spans="1:7" ht="14.25">
      <c r="A278" s="75" t="s">
        <v>131</v>
      </c>
      <c r="B278" s="75" t="s">
        <v>670</v>
      </c>
      <c r="C278" s="89" t="s">
        <v>714</v>
      </c>
      <c r="D278" s="75" t="s">
        <v>715</v>
      </c>
      <c r="E278" s="60"/>
      <c r="F278" s="60"/>
      <c r="G278" s="63"/>
    </row>
    <row r="279" spans="1:7" ht="14.25">
      <c r="A279" s="75" t="s">
        <v>131</v>
      </c>
      <c r="B279" s="75" t="s">
        <v>670</v>
      </c>
      <c r="C279" s="89" t="s">
        <v>716</v>
      </c>
      <c r="D279" s="75" t="s">
        <v>717</v>
      </c>
      <c r="E279" s="60"/>
      <c r="F279" s="60"/>
      <c r="G279" s="63"/>
    </row>
    <row r="280" spans="1:7" ht="14.25">
      <c r="A280" s="75" t="s">
        <v>131</v>
      </c>
      <c r="B280" s="75" t="s">
        <v>670</v>
      </c>
      <c r="C280" s="89" t="s">
        <v>718</v>
      </c>
      <c r="D280" s="75" t="s">
        <v>719</v>
      </c>
      <c r="E280" s="60"/>
      <c r="F280" s="60"/>
      <c r="G280" s="63"/>
    </row>
    <row r="281" spans="1:7" ht="14.25">
      <c r="A281" s="75" t="s">
        <v>131</v>
      </c>
      <c r="B281" s="75" t="s">
        <v>670</v>
      </c>
      <c r="C281" s="89" t="s">
        <v>720</v>
      </c>
      <c r="D281" s="75" t="s">
        <v>721</v>
      </c>
      <c r="E281" s="60"/>
      <c r="F281" s="60"/>
      <c r="G281" s="63"/>
    </row>
    <row r="282" spans="1:7" ht="14.25">
      <c r="A282" s="75" t="s">
        <v>131</v>
      </c>
      <c r="B282" s="75" t="s">
        <v>670</v>
      </c>
      <c r="C282" s="89" t="s">
        <v>722</v>
      </c>
      <c r="D282" s="75" t="s">
        <v>723</v>
      </c>
      <c r="E282" s="60"/>
      <c r="F282" s="60"/>
      <c r="G282" s="63"/>
    </row>
    <row r="283" spans="1:7" ht="14.25">
      <c r="A283" s="75" t="s">
        <v>131</v>
      </c>
      <c r="B283" s="75" t="s">
        <v>670</v>
      </c>
      <c r="C283" s="89" t="s">
        <v>724</v>
      </c>
      <c r="D283" s="75" t="s">
        <v>725</v>
      </c>
      <c r="E283" s="60"/>
      <c r="F283" s="60"/>
      <c r="G283" s="63"/>
    </row>
    <row r="284" spans="1:7" ht="14.25">
      <c r="A284" s="75" t="s">
        <v>131</v>
      </c>
      <c r="B284" s="75" t="s">
        <v>670</v>
      </c>
      <c r="C284" s="89" t="s">
        <v>726</v>
      </c>
      <c r="D284" s="75" t="s">
        <v>727</v>
      </c>
      <c r="E284" s="60"/>
      <c r="F284" s="60"/>
      <c r="G284" s="63"/>
    </row>
    <row r="285" spans="1:7" ht="14.25">
      <c r="A285" s="75" t="s">
        <v>131</v>
      </c>
      <c r="B285" s="75" t="s">
        <v>670</v>
      </c>
      <c r="C285" s="89" t="s">
        <v>728</v>
      </c>
      <c r="D285" s="75" t="s">
        <v>729</v>
      </c>
      <c r="E285" s="60"/>
      <c r="F285" s="60"/>
      <c r="G285" s="63"/>
    </row>
    <row r="286" spans="1:7" ht="14.25">
      <c r="A286" s="75" t="s">
        <v>131</v>
      </c>
      <c r="B286" s="75" t="s">
        <v>730</v>
      </c>
      <c r="C286" s="89" t="s">
        <v>731</v>
      </c>
      <c r="D286" s="75" t="s">
        <v>732</v>
      </c>
      <c r="E286" s="60"/>
      <c r="F286" s="60"/>
      <c r="G286" s="63"/>
    </row>
    <row r="287" spans="1:7" ht="14.25">
      <c r="A287" s="75" t="s">
        <v>131</v>
      </c>
      <c r="B287" s="75" t="s">
        <v>730</v>
      </c>
      <c r="C287" s="89" t="s">
        <v>733</v>
      </c>
      <c r="D287" s="75" t="s">
        <v>734</v>
      </c>
      <c r="E287" s="60"/>
      <c r="F287" s="60"/>
      <c r="G287" s="63"/>
    </row>
    <row r="288" spans="1:7" ht="14.25">
      <c r="A288" s="75" t="s">
        <v>131</v>
      </c>
      <c r="B288" s="75" t="s">
        <v>730</v>
      </c>
      <c r="C288" s="89" t="s">
        <v>735</v>
      </c>
      <c r="D288" s="75" t="s">
        <v>736</v>
      </c>
      <c r="E288" s="60"/>
      <c r="F288" s="60"/>
      <c r="G288" s="63"/>
    </row>
    <row r="289" spans="1:7" ht="14.25">
      <c r="A289" s="75" t="s">
        <v>131</v>
      </c>
      <c r="B289" s="75" t="s">
        <v>730</v>
      </c>
      <c r="C289" s="89" t="s">
        <v>737</v>
      </c>
      <c r="D289" s="75" t="s">
        <v>738</v>
      </c>
      <c r="E289" s="60"/>
      <c r="F289" s="60"/>
      <c r="G289" s="63"/>
    </row>
    <row r="290" spans="1:7" ht="14.25">
      <c r="A290" s="75" t="s">
        <v>131</v>
      </c>
      <c r="B290" s="75" t="s">
        <v>730</v>
      </c>
      <c r="C290" s="89" t="s">
        <v>739</v>
      </c>
      <c r="D290" s="75" t="s">
        <v>740</v>
      </c>
      <c r="E290" s="60"/>
      <c r="F290" s="60"/>
      <c r="G290" s="63"/>
    </row>
    <row r="291" spans="1:7" ht="14.25">
      <c r="A291" s="75" t="s">
        <v>131</v>
      </c>
      <c r="B291" s="75" t="s">
        <v>730</v>
      </c>
      <c r="C291" s="89" t="s">
        <v>741</v>
      </c>
      <c r="D291" s="75" t="s">
        <v>742</v>
      </c>
      <c r="E291" s="60"/>
      <c r="F291" s="60"/>
      <c r="G291" s="63"/>
    </row>
    <row r="292" spans="1:7" ht="14.25">
      <c r="A292" s="75" t="s">
        <v>131</v>
      </c>
      <c r="B292" s="75" t="s">
        <v>730</v>
      </c>
      <c r="C292" s="89" t="s">
        <v>743</v>
      </c>
      <c r="D292" s="75" t="s">
        <v>744</v>
      </c>
      <c r="E292" s="60"/>
      <c r="F292" s="60"/>
      <c r="G292" s="63"/>
    </row>
    <row r="293" spans="1:7" ht="14.25">
      <c r="A293" s="75" t="s">
        <v>131</v>
      </c>
      <c r="B293" s="75" t="s">
        <v>730</v>
      </c>
      <c r="C293" s="89" t="s">
        <v>745</v>
      </c>
      <c r="D293" s="75" t="s">
        <v>746</v>
      </c>
      <c r="E293" s="60"/>
      <c r="F293" s="60"/>
      <c r="G293" s="63"/>
    </row>
    <row r="294" spans="1:7" ht="14.25">
      <c r="A294" s="75" t="s">
        <v>131</v>
      </c>
      <c r="B294" s="75" t="s">
        <v>730</v>
      </c>
      <c r="C294" s="89" t="s">
        <v>747</v>
      </c>
      <c r="D294" s="75" t="s">
        <v>748</v>
      </c>
      <c r="E294" s="60"/>
      <c r="F294" s="60"/>
      <c r="G294" s="63"/>
    </row>
    <row r="295" spans="1:7" ht="14.25">
      <c r="A295" s="75" t="s">
        <v>131</v>
      </c>
      <c r="B295" s="75" t="s">
        <v>730</v>
      </c>
      <c r="C295" s="89" t="s">
        <v>798</v>
      </c>
      <c r="D295" s="75" t="s">
        <v>799</v>
      </c>
      <c r="E295" s="60"/>
      <c r="F295" s="60"/>
      <c r="G295" s="63"/>
    </row>
    <row r="296" spans="1:7" ht="14.25">
      <c r="A296" s="75" t="s">
        <v>131</v>
      </c>
      <c r="B296" s="75" t="s">
        <v>730</v>
      </c>
      <c r="C296" s="89" t="s">
        <v>749</v>
      </c>
      <c r="D296" s="75" t="s">
        <v>750</v>
      </c>
      <c r="E296" s="60"/>
      <c r="F296" s="60"/>
      <c r="G296" s="63"/>
    </row>
    <row r="297" spans="1:7" ht="14.25">
      <c r="A297" s="75" t="s">
        <v>131</v>
      </c>
      <c r="B297" s="75" t="s">
        <v>730</v>
      </c>
      <c r="C297" s="89" t="s">
        <v>751</v>
      </c>
      <c r="D297" s="75" t="s">
        <v>752</v>
      </c>
      <c r="E297" s="60"/>
      <c r="F297" s="60"/>
      <c r="G297" s="63"/>
    </row>
    <row r="298" spans="1:7" ht="14.25">
      <c r="A298" s="75" t="s">
        <v>131</v>
      </c>
      <c r="B298" s="75" t="s">
        <v>730</v>
      </c>
      <c r="C298" s="89" t="s">
        <v>753</v>
      </c>
      <c r="D298" s="75" t="s">
        <v>754</v>
      </c>
      <c r="E298" s="60"/>
      <c r="F298" s="60"/>
      <c r="G298" s="63"/>
    </row>
    <row r="299" spans="1:7" ht="14.25">
      <c r="A299" s="75" t="s">
        <v>131</v>
      </c>
      <c r="B299" s="75" t="s">
        <v>730</v>
      </c>
      <c r="C299" s="89" t="s">
        <v>755</v>
      </c>
      <c r="D299" s="75" t="s">
        <v>756</v>
      </c>
      <c r="E299" s="60"/>
      <c r="F299" s="60"/>
      <c r="G299" s="63"/>
    </row>
    <row r="300" spans="1:7" ht="14.25">
      <c r="A300" s="75" t="s">
        <v>131</v>
      </c>
      <c r="B300" s="75" t="s">
        <v>730</v>
      </c>
      <c r="C300" s="89" t="s">
        <v>757</v>
      </c>
      <c r="D300" s="75" t="s">
        <v>758</v>
      </c>
      <c r="E300" s="60"/>
      <c r="F300" s="60"/>
      <c r="G300" s="63"/>
    </row>
    <row r="301" spans="1:7" ht="14.25">
      <c r="A301" s="75" t="s">
        <v>131</v>
      </c>
      <c r="B301" s="75" t="s">
        <v>730</v>
      </c>
      <c r="C301" s="89" t="s">
        <v>759</v>
      </c>
      <c r="D301" s="75" t="s">
        <v>20</v>
      </c>
      <c r="E301" s="60"/>
      <c r="F301" s="60"/>
      <c r="G301" s="63"/>
    </row>
    <row r="302" spans="1:7" ht="14.25">
      <c r="A302" s="75" t="s">
        <v>131</v>
      </c>
      <c r="B302" s="75" t="s">
        <v>730</v>
      </c>
      <c r="C302" s="89" t="s">
        <v>760</v>
      </c>
      <c r="D302" s="75" t="s">
        <v>761</v>
      </c>
      <c r="E302" s="60"/>
      <c r="F302" s="60"/>
      <c r="G302" s="63"/>
    </row>
    <row r="303" spans="1:7" ht="14.25">
      <c r="A303" s="75" t="s">
        <v>131</v>
      </c>
      <c r="B303" s="75" t="s">
        <v>730</v>
      </c>
      <c r="C303" s="89" t="s">
        <v>762</v>
      </c>
      <c r="D303" s="75" t="s">
        <v>763</v>
      </c>
      <c r="E303" s="60"/>
      <c r="F303" s="60"/>
      <c r="G303" s="63"/>
    </row>
    <row r="304" spans="1:7" ht="14.25">
      <c r="A304" s="75" t="s">
        <v>131</v>
      </c>
      <c r="B304" s="75" t="s">
        <v>730</v>
      </c>
      <c r="C304" s="89" t="s">
        <v>764</v>
      </c>
      <c r="D304" s="75" t="s">
        <v>765</v>
      </c>
      <c r="E304" s="60"/>
      <c r="F304" s="60"/>
      <c r="G304" s="63"/>
    </row>
    <row r="305" spans="1:7" ht="14.25">
      <c r="A305" s="75" t="s">
        <v>131</v>
      </c>
      <c r="B305" s="75" t="s">
        <v>730</v>
      </c>
      <c r="C305" s="89" t="s">
        <v>766</v>
      </c>
      <c r="D305" s="75" t="s">
        <v>767</v>
      </c>
      <c r="E305" s="60"/>
      <c r="F305" s="60"/>
      <c r="G305" s="63"/>
    </row>
    <row r="306" spans="1:7" ht="14.25">
      <c r="A306" s="75" t="s">
        <v>131</v>
      </c>
      <c r="B306" s="75" t="s">
        <v>730</v>
      </c>
      <c r="C306" s="89" t="s">
        <v>768</v>
      </c>
      <c r="D306" s="75" t="s">
        <v>769</v>
      </c>
      <c r="E306" s="60"/>
      <c r="F306" s="60"/>
      <c r="G306" s="63"/>
    </row>
    <row r="307" spans="1:7" ht="14.25">
      <c r="A307" s="75" t="s">
        <v>131</v>
      </c>
      <c r="B307" s="75" t="s">
        <v>730</v>
      </c>
      <c r="C307" s="89" t="s">
        <v>770</v>
      </c>
      <c r="D307" s="75" t="s">
        <v>771</v>
      </c>
      <c r="E307" s="60"/>
      <c r="F307" s="60"/>
      <c r="G307" s="63"/>
    </row>
    <row r="308" spans="1:7" ht="14.25">
      <c r="A308" s="75" t="s">
        <v>131</v>
      </c>
      <c r="B308" s="75" t="s">
        <v>730</v>
      </c>
      <c r="C308" s="89" t="s">
        <v>772</v>
      </c>
      <c r="D308" s="75" t="s">
        <v>773</v>
      </c>
      <c r="E308" s="60"/>
      <c r="F308" s="60"/>
      <c r="G308" s="63"/>
    </row>
    <row r="309" spans="1:7" ht="14.25">
      <c r="A309" s="75" t="s">
        <v>131</v>
      </c>
      <c r="B309" s="75" t="s">
        <v>730</v>
      </c>
      <c r="C309" s="89" t="s">
        <v>774</v>
      </c>
      <c r="D309" s="75" t="s">
        <v>775</v>
      </c>
      <c r="E309" s="60"/>
      <c r="F309" s="60"/>
      <c r="G309" s="63"/>
    </row>
    <row r="310" spans="1:7" ht="14.25">
      <c r="A310" s="75" t="s">
        <v>131</v>
      </c>
      <c r="B310" s="75" t="s">
        <v>730</v>
      </c>
      <c r="C310" s="89" t="s">
        <v>776</v>
      </c>
      <c r="D310" s="75" t="s">
        <v>777</v>
      </c>
      <c r="E310" s="60"/>
      <c r="F310" s="60"/>
      <c r="G310" s="63"/>
    </row>
    <row r="311" spans="1:7" ht="14.25">
      <c r="A311" s="75" t="s">
        <v>131</v>
      </c>
      <c r="B311" s="75" t="s">
        <v>730</v>
      </c>
      <c r="C311" s="89" t="s">
        <v>778</v>
      </c>
      <c r="D311" s="75" t="s">
        <v>779</v>
      </c>
      <c r="E311" s="60"/>
      <c r="F311" s="60"/>
      <c r="G311" s="63"/>
    </row>
    <row r="312" spans="1:7" ht="14.25">
      <c r="A312" s="75" t="s">
        <v>131</v>
      </c>
      <c r="B312" s="75" t="s">
        <v>730</v>
      </c>
      <c r="C312" s="89" t="s">
        <v>780</v>
      </c>
      <c r="D312" s="75" t="s">
        <v>781</v>
      </c>
      <c r="E312" s="60"/>
      <c r="F312" s="60"/>
      <c r="G312" s="63"/>
    </row>
    <row r="313" spans="1:7" ht="14.25">
      <c r="A313" s="75" t="s">
        <v>131</v>
      </c>
      <c r="B313" s="75" t="s">
        <v>730</v>
      </c>
      <c r="C313" s="89" t="s">
        <v>782</v>
      </c>
      <c r="D313" s="75" t="s">
        <v>783</v>
      </c>
      <c r="E313" s="60"/>
      <c r="F313" s="60"/>
      <c r="G313" s="63"/>
    </row>
    <row r="314" spans="1:7" ht="14.25">
      <c r="A314" s="75" t="s">
        <v>131</v>
      </c>
      <c r="B314" s="75" t="s">
        <v>730</v>
      </c>
      <c r="C314" s="89" t="s">
        <v>784</v>
      </c>
      <c r="D314" s="75" t="s">
        <v>785</v>
      </c>
      <c r="E314" s="60"/>
      <c r="F314" s="60"/>
      <c r="G314" s="63"/>
    </row>
    <row r="315" spans="1:7" ht="14.25">
      <c r="A315" s="75" t="s">
        <v>131</v>
      </c>
      <c r="B315" s="75" t="s">
        <v>730</v>
      </c>
      <c r="C315" s="89" t="s">
        <v>786</v>
      </c>
      <c r="D315" s="75" t="s">
        <v>787</v>
      </c>
      <c r="E315" s="60"/>
      <c r="F315" s="60"/>
      <c r="G315" s="63"/>
    </row>
    <row r="316" spans="1:7" ht="14.25">
      <c r="A316" s="75" t="s">
        <v>131</v>
      </c>
      <c r="B316" s="75" t="s">
        <v>730</v>
      </c>
      <c r="C316" s="89" t="s">
        <v>788</v>
      </c>
      <c r="D316" s="75" t="s">
        <v>789</v>
      </c>
      <c r="E316" s="60"/>
      <c r="F316" s="60"/>
      <c r="G316" s="63"/>
    </row>
    <row r="317" spans="1:7" ht="14.25">
      <c r="A317" s="75" t="s">
        <v>131</v>
      </c>
      <c r="B317" s="75" t="s">
        <v>730</v>
      </c>
      <c r="C317" s="89" t="s">
        <v>790</v>
      </c>
      <c r="D317" s="75" t="s">
        <v>791</v>
      </c>
      <c r="E317" s="60"/>
      <c r="F317" s="60"/>
      <c r="G317" s="63"/>
    </row>
    <row r="318" spans="1:7" ht="14.25">
      <c r="A318" s="75" t="s">
        <v>131</v>
      </c>
      <c r="B318" s="75" t="s">
        <v>730</v>
      </c>
      <c r="C318" s="89" t="s">
        <v>792</v>
      </c>
      <c r="D318" s="75" t="s">
        <v>793</v>
      </c>
      <c r="E318" s="60"/>
      <c r="F318" s="60"/>
      <c r="G318" s="63"/>
    </row>
    <row r="319" spans="1:7" ht="14.25">
      <c r="A319" s="75" t="s">
        <v>131</v>
      </c>
      <c r="B319" s="75" t="s">
        <v>730</v>
      </c>
      <c r="C319" s="89" t="s">
        <v>794</v>
      </c>
      <c r="D319" s="75" t="s">
        <v>795</v>
      </c>
      <c r="E319" s="60"/>
      <c r="F319" s="60"/>
      <c r="G319" s="63"/>
    </row>
    <row r="320" spans="1:7" ht="14.25">
      <c r="A320" s="75" t="s">
        <v>131</v>
      </c>
      <c r="B320" s="75" t="s">
        <v>730</v>
      </c>
      <c r="C320" s="89" t="s">
        <v>796</v>
      </c>
      <c r="D320" s="75" t="s">
        <v>797</v>
      </c>
      <c r="E320" s="60"/>
      <c r="F320" s="60"/>
      <c r="G320" s="63"/>
    </row>
    <row r="321" spans="1:7" ht="14.25">
      <c r="A321" s="75" t="s">
        <v>25</v>
      </c>
      <c r="B321" s="75" t="s">
        <v>800</v>
      </c>
      <c r="C321" s="89" t="s">
        <v>801</v>
      </c>
      <c r="D321" s="75" t="s">
        <v>802</v>
      </c>
      <c r="E321" s="60"/>
      <c r="F321" s="60"/>
      <c r="G321" s="63"/>
    </row>
    <row r="322" spans="1:7" ht="14.25">
      <c r="A322" s="75" t="s">
        <v>25</v>
      </c>
      <c r="B322" s="75" t="s">
        <v>800</v>
      </c>
      <c r="C322" s="89" t="s">
        <v>803</v>
      </c>
      <c r="D322" s="75" t="s">
        <v>804</v>
      </c>
      <c r="E322" s="60"/>
      <c r="F322" s="60"/>
      <c r="G322" s="63"/>
    </row>
    <row r="323" spans="1:7" ht="14.25">
      <c r="A323" s="75" t="s">
        <v>25</v>
      </c>
      <c r="B323" s="75" t="s">
        <v>800</v>
      </c>
      <c r="C323" s="89" t="s">
        <v>805</v>
      </c>
      <c r="D323" s="75" t="s">
        <v>806</v>
      </c>
      <c r="E323" s="60"/>
      <c r="F323" s="60"/>
      <c r="G323" s="63"/>
    </row>
    <row r="324" spans="1:7" ht="14.25">
      <c r="A324" s="75" t="s">
        <v>25</v>
      </c>
      <c r="B324" s="75" t="s">
        <v>800</v>
      </c>
      <c r="C324" s="89" t="s">
        <v>807</v>
      </c>
      <c r="D324" s="75" t="s">
        <v>808</v>
      </c>
      <c r="E324" s="60"/>
      <c r="F324" s="60"/>
      <c r="G324" s="63"/>
    </row>
    <row r="325" spans="1:7" ht="14.25">
      <c r="A325" s="75" t="s">
        <v>25</v>
      </c>
      <c r="B325" s="75" t="s">
        <v>800</v>
      </c>
      <c r="C325" s="89" t="s">
        <v>809</v>
      </c>
      <c r="D325" s="75" t="s">
        <v>810</v>
      </c>
      <c r="E325" s="60"/>
      <c r="F325" s="60"/>
      <c r="G325" s="63"/>
    </row>
    <row r="326" spans="1:7" ht="14.25">
      <c r="A326" s="75" t="s">
        <v>25</v>
      </c>
      <c r="B326" s="75" t="s">
        <v>800</v>
      </c>
      <c r="C326" s="89" t="s">
        <v>811</v>
      </c>
      <c r="D326" s="75" t="s">
        <v>812</v>
      </c>
      <c r="E326" s="60"/>
      <c r="F326" s="60"/>
      <c r="G326" s="63"/>
    </row>
    <row r="327" spans="1:7" ht="14.25">
      <c r="A327" s="75" t="s">
        <v>25</v>
      </c>
      <c r="B327" s="75" t="s">
        <v>800</v>
      </c>
      <c r="C327" s="89" t="s">
        <v>813</v>
      </c>
      <c r="D327" s="75" t="s">
        <v>814</v>
      </c>
      <c r="E327" s="60"/>
      <c r="F327" s="60"/>
      <c r="G327" s="63"/>
    </row>
    <row r="328" spans="1:7" ht="14.25">
      <c r="A328" s="75" t="s">
        <v>25</v>
      </c>
      <c r="B328" s="75" t="s">
        <v>800</v>
      </c>
      <c r="C328" s="89" t="s">
        <v>815</v>
      </c>
      <c r="D328" s="75" t="s">
        <v>816</v>
      </c>
      <c r="E328" s="60"/>
      <c r="F328" s="60"/>
      <c r="G328" s="63"/>
    </row>
    <row r="329" spans="1:7" ht="14.25">
      <c r="A329" s="75" t="s">
        <v>25</v>
      </c>
      <c r="B329" s="75" t="s">
        <v>800</v>
      </c>
      <c r="C329" s="89" t="s">
        <v>817</v>
      </c>
      <c r="D329" s="75" t="s">
        <v>818</v>
      </c>
      <c r="E329" s="60"/>
      <c r="F329" s="60"/>
      <c r="G329" s="63"/>
    </row>
    <row r="330" spans="1:7" ht="14.25">
      <c r="A330" s="75" t="s">
        <v>25</v>
      </c>
      <c r="B330" s="75" t="s">
        <v>800</v>
      </c>
      <c r="C330" s="89" t="s">
        <v>819</v>
      </c>
      <c r="D330" s="75" t="s">
        <v>820</v>
      </c>
      <c r="E330" s="60"/>
      <c r="F330" s="60"/>
      <c r="G330" s="63"/>
    </row>
    <row r="331" spans="1:7" ht="14.25">
      <c r="A331" s="75" t="s">
        <v>25</v>
      </c>
      <c r="B331" s="75" t="s">
        <v>800</v>
      </c>
      <c r="C331" s="89" t="s">
        <v>821</v>
      </c>
      <c r="D331" s="75" t="s">
        <v>822</v>
      </c>
      <c r="E331" s="60"/>
      <c r="F331" s="60"/>
      <c r="G331" s="63"/>
    </row>
    <row r="332" spans="1:7" ht="14.25">
      <c r="A332" s="75" t="s">
        <v>25</v>
      </c>
      <c r="B332" s="75" t="s">
        <v>800</v>
      </c>
      <c r="C332" s="89" t="s">
        <v>823</v>
      </c>
      <c r="D332" s="75" t="s">
        <v>824</v>
      </c>
      <c r="E332" s="60"/>
      <c r="F332" s="60"/>
      <c r="G332" s="63"/>
    </row>
    <row r="333" spans="1:7" ht="14.25">
      <c r="A333" s="75" t="s">
        <v>25</v>
      </c>
      <c r="B333" s="75" t="s">
        <v>800</v>
      </c>
      <c r="C333" s="89" t="s">
        <v>825</v>
      </c>
      <c r="D333" s="75" t="s">
        <v>826</v>
      </c>
      <c r="E333" s="60"/>
      <c r="F333" s="60"/>
      <c r="G333" s="63"/>
    </row>
    <row r="334" spans="1:7" ht="14.25">
      <c r="A334" s="75" t="s">
        <v>25</v>
      </c>
      <c r="B334" s="75" t="s">
        <v>800</v>
      </c>
      <c r="C334" s="89" t="s">
        <v>827</v>
      </c>
      <c r="D334" s="75" t="s">
        <v>828</v>
      </c>
      <c r="E334" s="60"/>
      <c r="F334" s="60"/>
      <c r="G334" s="63"/>
    </row>
    <row r="335" spans="1:7" ht="14.25">
      <c r="A335" s="75" t="s">
        <v>25</v>
      </c>
      <c r="B335" s="75" t="s">
        <v>800</v>
      </c>
      <c r="C335" s="89" t="s">
        <v>829</v>
      </c>
      <c r="D335" s="75" t="s">
        <v>830</v>
      </c>
      <c r="E335" s="60"/>
      <c r="F335" s="60"/>
      <c r="G335" s="63"/>
    </row>
    <row r="336" spans="1:7" ht="14.25">
      <c r="A336" s="75" t="s">
        <v>25</v>
      </c>
      <c r="B336" s="75" t="s">
        <v>800</v>
      </c>
      <c r="C336" s="89" t="s">
        <v>831</v>
      </c>
      <c r="D336" s="75" t="s">
        <v>832</v>
      </c>
      <c r="E336" s="60"/>
      <c r="F336" s="60"/>
      <c r="G336" s="63"/>
    </row>
    <row r="337" spans="1:7" ht="14.25">
      <c r="A337" s="75" t="s">
        <v>25</v>
      </c>
      <c r="B337" s="75" t="s">
        <v>800</v>
      </c>
      <c r="C337" s="89" t="s">
        <v>833</v>
      </c>
      <c r="D337" s="75" t="s">
        <v>834</v>
      </c>
      <c r="E337" s="60"/>
      <c r="F337" s="60"/>
      <c r="G337" s="63"/>
    </row>
    <row r="338" spans="1:7" ht="14.25">
      <c r="A338" s="75" t="s">
        <v>25</v>
      </c>
      <c r="B338" s="75" t="s">
        <v>800</v>
      </c>
      <c r="C338" s="89" t="s">
        <v>835</v>
      </c>
      <c r="D338" s="75" t="s">
        <v>836</v>
      </c>
      <c r="E338" s="60"/>
      <c r="F338" s="60"/>
      <c r="G338" s="63"/>
    </row>
    <row r="339" spans="1:7" ht="14.25">
      <c r="A339" s="75" t="s">
        <v>25</v>
      </c>
      <c r="B339" s="75" t="s">
        <v>800</v>
      </c>
      <c r="C339" s="89" t="s">
        <v>837</v>
      </c>
      <c r="D339" s="75" t="s">
        <v>838</v>
      </c>
      <c r="E339" s="60"/>
      <c r="F339" s="60"/>
      <c r="G339" s="63"/>
    </row>
    <row r="340" spans="1:7" ht="14.25">
      <c r="A340" s="75" t="s">
        <v>25</v>
      </c>
      <c r="B340" s="75" t="s">
        <v>800</v>
      </c>
      <c r="C340" s="89" t="s">
        <v>839</v>
      </c>
      <c r="D340" s="75" t="s">
        <v>840</v>
      </c>
      <c r="E340" s="60"/>
      <c r="F340" s="60"/>
      <c r="G340" s="63"/>
    </row>
    <row r="341" spans="1:7" ht="14.25">
      <c r="A341" s="75" t="s">
        <v>25</v>
      </c>
      <c r="B341" s="75" t="s">
        <v>800</v>
      </c>
      <c r="C341" s="89" t="s">
        <v>841</v>
      </c>
      <c r="D341" s="75" t="s">
        <v>842</v>
      </c>
      <c r="E341" s="60"/>
      <c r="F341" s="60"/>
      <c r="G341" s="63"/>
    </row>
    <row r="342" spans="1:7" ht="14.25">
      <c r="A342" s="75" t="s">
        <v>25</v>
      </c>
      <c r="B342" s="75" t="s">
        <v>800</v>
      </c>
      <c r="C342" s="89" t="s">
        <v>843</v>
      </c>
      <c r="D342" s="75" t="s">
        <v>844</v>
      </c>
      <c r="E342" s="60"/>
      <c r="F342" s="60"/>
      <c r="G342" s="63"/>
    </row>
    <row r="343" spans="1:7" ht="14.25">
      <c r="A343" s="75" t="s">
        <v>25</v>
      </c>
      <c r="B343" s="75" t="s">
        <v>800</v>
      </c>
      <c r="C343" s="89" t="s">
        <v>845</v>
      </c>
      <c r="D343" s="75" t="s">
        <v>846</v>
      </c>
      <c r="E343" s="60"/>
      <c r="F343" s="60"/>
      <c r="G343" s="63"/>
    </row>
    <row r="344" spans="1:7" ht="14.25">
      <c r="A344" s="75" t="s">
        <v>25</v>
      </c>
      <c r="B344" s="75" t="s">
        <v>800</v>
      </c>
      <c r="C344" s="89" t="s">
        <v>847</v>
      </c>
      <c r="D344" s="75" t="s">
        <v>848</v>
      </c>
      <c r="E344" s="60"/>
      <c r="F344" s="60"/>
      <c r="G344" s="63"/>
    </row>
    <row r="345" spans="1:7" ht="14.25">
      <c r="A345" s="75" t="s">
        <v>25</v>
      </c>
      <c r="B345" s="75" t="s">
        <v>800</v>
      </c>
      <c r="C345" s="89" t="s">
        <v>849</v>
      </c>
      <c r="D345" s="75" t="s">
        <v>850</v>
      </c>
      <c r="E345" s="60"/>
      <c r="F345" s="60"/>
      <c r="G345" s="63"/>
    </row>
    <row r="346" spans="1:7" ht="14.25">
      <c r="A346" s="75" t="s">
        <v>25</v>
      </c>
      <c r="B346" s="75" t="s">
        <v>800</v>
      </c>
      <c r="C346" s="89" t="s">
        <v>851</v>
      </c>
      <c r="D346" s="75" t="s">
        <v>852</v>
      </c>
      <c r="E346" s="60"/>
      <c r="F346" s="60"/>
      <c r="G346" s="63"/>
    </row>
    <row r="347" spans="1:7" ht="14.25">
      <c r="A347" s="75" t="s">
        <v>25</v>
      </c>
      <c r="B347" s="75" t="s">
        <v>800</v>
      </c>
      <c r="C347" s="89" t="s">
        <v>853</v>
      </c>
      <c r="D347" s="75" t="s">
        <v>854</v>
      </c>
      <c r="E347" s="60"/>
      <c r="F347" s="60"/>
      <c r="G347" s="63"/>
    </row>
    <row r="348" spans="1:7" ht="14.25">
      <c r="A348" s="75" t="s">
        <v>25</v>
      </c>
      <c r="B348" s="75" t="s">
        <v>800</v>
      </c>
      <c r="C348" s="89" t="s">
        <v>855</v>
      </c>
      <c r="D348" s="75" t="s">
        <v>856</v>
      </c>
      <c r="E348" s="60"/>
      <c r="F348" s="60"/>
      <c r="G348" s="63"/>
    </row>
    <row r="349" spans="1:7" ht="14.25">
      <c r="A349" s="75" t="s">
        <v>25</v>
      </c>
      <c r="B349" s="75" t="s">
        <v>800</v>
      </c>
      <c r="C349" s="89" t="s">
        <v>857</v>
      </c>
      <c r="D349" s="75" t="s">
        <v>858</v>
      </c>
      <c r="E349" s="60"/>
      <c r="F349" s="60"/>
      <c r="G349" s="63"/>
    </row>
    <row r="350" spans="1:7" ht="14.25">
      <c r="A350" s="75" t="s">
        <v>25</v>
      </c>
      <c r="B350" s="75" t="s">
        <v>800</v>
      </c>
      <c r="C350" s="89" t="s">
        <v>859</v>
      </c>
      <c r="D350" s="75" t="s">
        <v>860</v>
      </c>
      <c r="E350" s="60"/>
      <c r="F350" s="60"/>
      <c r="G350" s="63"/>
    </row>
    <row r="351" spans="1:7" ht="14.25">
      <c r="A351" s="75" t="s">
        <v>25</v>
      </c>
      <c r="B351" s="75" t="s">
        <v>800</v>
      </c>
      <c r="C351" s="89" t="s">
        <v>1317</v>
      </c>
      <c r="D351" s="75" t="s">
        <v>1318</v>
      </c>
      <c r="E351" s="60"/>
      <c r="F351" s="60"/>
      <c r="G351" s="63"/>
    </row>
    <row r="352" spans="1:7" ht="14.25">
      <c r="A352" s="75" t="s">
        <v>25</v>
      </c>
      <c r="B352" s="75" t="s">
        <v>800</v>
      </c>
      <c r="C352" s="89" t="s">
        <v>861</v>
      </c>
      <c r="D352" s="75" t="s">
        <v>862</v>
      </c>
      <c r="E352" s="60"/>
      <c r="F352" s="60"/>
      <c r="G352" s="63"/>
    </row>
    <row r="353" spans="1:7" ht="14.25">
      <c r="A353" s="75" t="s">
        <v>25</v>
      </c>
      <c r="B353" s="75" t="s">
        <v>863</v>
      </c>
      <c r="C353" s="89" t="s">
        <v>864</v>
      </c>
      <c r="D353" s="75" t="s">
        <v>865</v>
      </c>
      <c r="E353" s="60"/>
      <c r="F353" s="60"/>
      <c r="G353" s="63"/>
    </row>
    <row r="354" spans="1:7" ht="14.25">
      <c r="A354" s="75" t="s">
        <v>25</v>
      </c>
      <c r="B354" s="75" t="s">
        <v>863</v>
      </c>
      <c r="C354" s="89" t="s">
        <v>866</v>
      </c>
      <c r="D354" s="75" t="s">
        <v>867</v>
      </c>
      <c r="E354" s="60"/>
      <c r="F354" s="60"/>
      <c r="G354" s="63"/>
    </row>
    <row r="355" spans="1:7" ht="14.25">
      <c r="A355" s="75" t="s">
        <v>25</v>
      </c>
      <c r="B355" s="75" t="s">
        <v>863</v>
      </c>
      <c r="C355" s="89" t="s">
        <v>868</v>
      </c>
      <c r="D355" s="75" t="s">
        <v>869</v>
      </c>
      <c r="E355" s="60"/>
      <c r="F355" s="60"/>
      <c r="G355" s="63"/>
    </row>
    <row r="356" spans="1:7" ht="14.25">
      <c r="A356" s="75" t="s">
        <v>25</v>
      </c>
      <c r="B356" s="75" t="s">
        <v>863</v>
      </c>
      <c r="C356" s="89" t="s">
        <v>870</v>
      </c>
      <c r="D356" s="75" t="s">
        <v>871</v>
      </c>
      <c r="E356" s="60"/>
      <c r="F356" s="60"/>
      <c r="G356" s="63"/>
    </row>
    <row r="357" spans="1:7" ht="14.25">
      <c r="A357" s="75" t="s">
        <v>25</v>
      </c>
      <c r="B357" s="75" t="s">
        <v>863</v>
      </c>
      <c r="C357" s="89" t="s">
        <v>872</v>
      </c>
      <c r="D357" s="75" t="s">
        <v>873</v>
      </c>
      <c r="E357" s="60"/>
      <c r="F357" s="60"/>
      <c r="G357" s="63"/>
    </row>
    <row r="358" spans="1:7" ht="14.25">
      <c r="A358" s="75" t="s">
        <v>25</v>
      </c>
      <c r="B358" s="75" t="s">
        <v>863</v>
      </c>
      <c r="C358" s="89" t="s">
        <v>874</v>
      </c>
      <c r="D358" s="75" t="s">
        <v>875</v>
      </c>
      <c r="E358" s="60"/>
      <c r="F358" s="60"/>
      <c r="G358" s="63"/>
    </row>
    <row r="359" spans="1:7" ht="14.25">
      <c r="A359" s="75" t="s">
        <v>25</v>
      </c>
      <c r="B359" s="75" t="s">
        <v>863</v>
      </c>
      <c r="C359" s="89" t="s">
        <v>876</v>
      </c>
      <c r="D359" s="75" t="s">
        <v>877</v>
      </c>
      <c r="E359" s="60"/>
      <c r="F359" s="60"/>
      <c r="G359" s="63"/>
    </row>
    <row r="360" spans="1:7" ht="14.25">
      <c r="A360" s="75" t="s">
        <v>25</v>
      </c>
      <c r="B360" s="75" t="s">
        <v>863</v>
      </c>
      <c r="C360" s="89" t="s">
        <v>878</v>
      </c>
      <c r="D360" s="75" t="s">
        <v>879</v>
      </c>
      <c r="E360" s="60"/>
      <c r="F360" s="60"/>
      <c r="G360" s="63"/>
    </row>
    <row r="361" spans="1:7" ht="14.25">
      <c r="A361" s="75" t="s">
        <v>25</v>
      </c>
      <c r="B361" s="75" t="s">
        <v>863</v>
      </c>
      <c r="C361" s="89" t="s">
        <v>880</v>
      </c>
      <c r="D361" s="75" t="s">
        <v>881</v>
      </c>
      <c r="E361" s="60"/>
      <c r="F361" s="60"/>
      <c r="G361" s="63"/>
    </row>
    <row r="362" spans="1:7" ht="14.25">
      <c r="A362" s="75" t="s">
        <v>25</v>
      </c>
      <c r="B362" s="75" t="s">
        <v>863</v>
      </c>
      <c r="C362" s="89" t="s">
        <v>882</v>
      </c>
      <c r="D362" s="75" t="s">
        <v>883</v>
      </c>
      <c r="E362" s="60"/>
      <c r="F362" s="60"/>
      <c r="G362" s="63"/>
    </row>
    <row r="363" spans="1:7" ht="14.25">
      <c r="A363" s="75" t="s">
        <v>25</v>
      </c>
      <c r="B363" s="75" t="s">
        <v>863</v>
      </c>
      <c r="C363" s="89" t="s">
        <v>884</v>
      </c>
      <c r="D363" s="75" t="s">
        <v>885</v>
      </c>
      <c r="E363" s="60"/>
      <c r="F363" s="60"/>
      <c r="G363" s="63"/>
    </row>
    <row r="364" spans="1:7" ht="14.25">
      <c r="A364" s="75" t="s">
        <v>25</v>
      </c>
      <c r="B364" s="75" t="s">
        <v>863</v>
      </c>
      <c r="C364" s="89" t="s">
        <v>886</v>
      </c>
      <c r="D364" s="75" t="s">
        <v>887</v>
      </c>
      <c r="E364" s="60"/>
      <c r="F364" s="60"/>
      <c r="G364" s="63"/>
    </row>
    <row r="365" spans="1:7" ht="14.25">
      <c r="A365" s="75" t="s">
        <v>25</v>
      </c>
      <c r="B365" s="75" t="s">
        <v>863</v>
      </c>
      <c r="C365" s="89" t="s">
        <v>888</v>
      </c>
      <c r="D365" s="75" t="s">
        <v>889</v>
      </c>
      <c r="E365" s="60"/>
      <c r="F365" s="60"/>
      <c r="G365" s="63"/>
    </row>
    <row r="366" spans="1:7" ht="14.25">
      <c r="A366" s="75" t="s">
        <v>25</v>
      </c>
      <c r="B366" s="75" t="s">
        <v>863</v>
      </c>
      <c r="C366" s="89" t="s">
        <v>890</v>
      </c>
      <c r="D366" s="75" t="s">
        <v>891</v>
      </c>
      <c r="E366" s="60"/>
      <c r="F366" s="60"/>
      <c r="G366" s="63"/>
    </row>
    <row r="367" spans="1:7" ht="14.25">
      <c r="A367" s="75" t="s">
        <v>25</v>
      </c>
      <c r="B367" s="75" t="s">
        <v>863</v>
      </c>
      <c r="C367" s="89" t="s">
        <v>892</v>
      </c>
      <c r="D367" s="75" t="s">
        <v>893</v>
      </c>
      <c r="E367" s="60"/>
      <c r="F367" s="60"/>
      <c r="G367" s="63"/>
    </row>
    <row r="368" spans="1:7" ht="14.25">
      <c r="A368" s="75" t="s">
        <v>25</v>
      </c>
      <c r="B368" s="75" t="s">
        <v>863</v>
      </c>
      <c r="C368" s="89" t="s">
        <v>894</v>
      </c>
      <c r="D368" s="75" t="s">
        <v>895</v>
      </c>
      <c r="E368" s="60"/>
      <c r="F368" s="60"/>
      <c r="G368" s="63"/>
    </row>
    <row r="369" spans="1:7" ht="14.25">
      <c r="A369" s="75" t="s">
        <v>25</v>
      </c>
      <c r="B369" s="75" t="s">
        <v>863</v>
      </c>
      <c r="C369" s="89" t="s">
        <v>896</v>
      </c>
      <c r="D369" s="75" t="s">
        <v>897</v>
      </c>
      <c r="E369" s="60"/>
      <c r="F369" s="60"/>
      <c r="G369" s="63"/>
    </row>
    <row r="370" spans="1:7" ht="14.25">
      <c r="A370" s="75" t="s">
        <v>25</v>
      </c>
      <c r="B370" s="75" t="s">
        <v>863</v>
      </c>
      <c r="C370" s="89" t="s">
        <v>898</v>
      </c>
      <c r="D370" s="75" t="s">
        <v>899</v>
      </c>
      <c r="E370" s="60"/>
      <c r="F370" s="60"/>
      <c r="G370" s="63"/>
    </row>
    <row r="371" spans="1:7" ht="14.25">
      <c r="A371" s="75" t="s">
        <v>25</v>
      </c>
      <c r="B371" s="75" t="s">
        <v>863</v>
      </c>
      <c r="C371" s="89" t="s">
        <v>900</v>
      </c>
      <c r="D371" s="75" t="s">
        <v>901</v>
      </c>
      <c r="E371" s="60"/>
      <c r="F371" s="60"/>
      <c r="G371" s="63"/>
    </row>
    <row r="372" spans="1:7" ht="14.25">
      <c r="A372" s="75" t="s">
        <v>25</v>
      </c>
      <c r="B372" s="75" t="s">
        <v>863</v>
      </c>
      <c r="C372" s="89" t="s">
        <v>902</v>
      </c>
      <c r="D372" s="75" t="s">
        <v>903</v>
      </c>
      <c r="E372" s="60"/>
      <c r="F372" s="60"/>
      <c r="G372" s="63"/>
    </row>
    <row r="373" spans="1:7" ht="14.25">
      <c r="A373" s="75" t="s">
        <v>25</v>
      </c>
      <c r="B373" s="75" t="s">
        <v>863</v>
      </c>
      <c r="C373" s="89" t="s">
        <v>904</v>
      </c>
      <c r="D373" s="75" t="s">
        <v>905</v>
      </c>
      <c r="E373" s="60"/>
      <c r="F373" s="60"/>
      <c r="G373" s="63"/>
    </row>
    <row r="374" spans="1:7" ht="14.25">
      <c r="A374" s="75" t="s">
        <v>25</v>
      </c>
      <c r="B374" s="75" t="s">
        <v>863</v>
      </c>
      <c r="C374" s="89" t="s">
        <v>906</v>
      </c>
      <c r="D374" s="75" t="s">
        <v>907</v>
      </c>
      <c r="E374" s="60"/>
      <c r="F374" s="60"/>
      <c r="G374" s="63"/>
    </row>
    <row r="375" spans="1:7" ht="14.25">
      <c r="A375" s="75" t="s">
        <v>25</v>
      </c>
      <c r="B375" s="75" t="s">
        <v>863</v>
      </c>
      <c r="C375" s="89" t="s">
        <v>908</v>
      </c>
      <c r="D375" s="75" t="s">
        <v>909</v>
      </c>
      <c r="E375" s="60"/>
      <c r="F375" s="60"/>
      <c r="G375" s="63"/>
    </row>
    <row r="376" spans="1:7" ht="14.25">
      <c r="A376" s="75" t="s">
        <v>25</v>
      </c>
      <c r="B376" s="75" t="s">
        <v>863</v>
      </c>
      <c r="C376" s="89" t="s">
        <v>910</v>
      </c>
      <c r="D376" s="75" t="s">
        <v>911</v>
      </c>
      <c r="E376" s="60"/>
      <c r="F376" s="60"/>
      <c r="G376" s="63"/>
    </row>
    <row r="377" spans="1:7" ht="14.25">
      <c r="A377" s="75" t="s">
        <v>25</v>
      </c>
      <c r="B377" s="75" t="s">
        <v>863</v>
      </c>
      <c r="C377" s="89" t="s">
        <v>912</v>
      </c>
      <c r="D377" s="75" t="s">
        <v>913</v>
      </c>
      <c r="E377" s="60"/>
      <c r="F377" s="60"/>
      <c r="G377" s="63"/>
    </row>
    <row r="378" spans="1:7" ht="14.25">
      <c r="A378" s="75" t="s">
        <v>25</v>
      </c>
      <c r="B378" s="75" t="s">
        <v>863</v>
      </c>
      <c r="C378" s="89" t="s">
        <v>914</v>
      </c>
      <c r="D378" s="75" t="s">
        <v>915</v>
      </c>
      <c r="E378" s="60"/>
      <c r="F378" s="60"/>
      <c r="G378" s="63"/>
    </row>
    <row r="379" spans="1:7" ht="14.25">
      <c r="A379" s="75" t="s">
        <v>25</v>
      </c>
      <c r="B379" s="75" t="s">
        <v>863</v>
      </c>
      <c r="C379" s="89" t="s">
        <v>916</v>
      </c>
      <c r="D379" s="75" t="s">
        <v>917</v>
      </c>
      <c r="E379" s="60"/>
      <c r="F379" s="60"/>
      <c r="G379" s="63"/>
    </row>
    <row r="380" spans="1:7" ht="14.25">
      <c r="A380" s="75" t="s">
        <v>25</v>
      </c>
      <c r="B380" s="75" t="s">
        <v>863</v>
      </c>
      <c r="C380" s="89" t="s">
        <v>918</v>
      </c>
      <c r="D380" s="75" t="s">
        <v>919</v>
      </c>
      <c r="E380" s="60"/>
      <c r="F380" s="60"/>
      <c r="G380" s="63"/>
    </row>
    <row r="381" spans="1:7" ht="14.25">
      <c r="A381" s="75" t="s">
        <v>25</v>
      </c>
      <c r="B381" s="75" t="s">
        <v>863</v>
      </c>
      <c r="C381" s="89" t="s">
        <v>920</v>
      </c>
      <c r="D381" s="75" t="s">
        <v>921</v>
      </c>
      <c r="E381" s="60"/>
      <c r="F381" s="60"/>
      <c r="G381" s="63"/>
    </row>
    <row r="382" spans="1:7" ht="14.25">
      <c r="A382" s="75" t="s">
        <v>25</v>
      </c>
      <c r="B382" s="75" t="s">
        <v>863</v>
      </c>
      <c r="C382" s="89" t="s">
        <v>922</v>
      </c>
      <c r="D382" s="75" t="s">
        <v>26</v>
      </c>
      <c r="E382" s="60"/>
      <c r="F382" s="60"/>
      <c r="G382" s="63"/>
    </row>
    <row r="383" spans="1:7" ht="14.25">
      <c r="A383" s="75" t="s">
        <v>25</v>
      </c>
      <c r="B383" s="75" t="s">
        <v>863</v>
      </c>
      <c r="C383" s="89" t="s">
        <v>923</v>
      </c>
      <c r="D383" s="75" t="s">
        <v>924</v>
      </c>
      <c r="E383" s="60"/>
      <c r="F383" s="60"/>
      <c r="G383" s="63"/>
    </row>
    <row r="384" spans="1:7" ht="14.25">
      <c r="A384" s="75" t="s">
        <v>25</v>
      </c>
      <c r="B384" s="75" t="s">
        <v>925</v>
      </c>
      <c r="C384" s="89" t="s">
        <v>926</v>
      </c>
      <c r="D384" s="75" t="s">
        <v>927</v>
      </c>
      <c r="E384" s="60"/>
      <c r="F384" s="60"/>
      <c r="G384" s="63"/>
    </row>
    <row r="385" spans="1:7" ht="14.25">
      <c r="A385" s="75" t="s">
        <v>25</v>
      </c>
      <c r="B385" s="75" t="s">
        <v>925</v>
      </c>
      <c r="C385" s="89" t="s">
        <v>928</v>
      </c>
      <c r="D385" s="75" t="s">
        <v>929</v>
      </c>
      <c r="E385" s="60"/>
      <c r="F385" s="60"/>
      <c r="G385" s="63"/>
    </row>
    <row r="386" spans="1:7" ht="14.25">
      <c r="A386" s="75" t="s">
        <v>25</v>
      </c>
      <c r="B386" s="75" t="s">
        <v>925</v>
      </c>
      <c r="C386" s="89" t="s">
        <v>930</v>
      </c>
      <c r="D386" s="75" t="s">
        <v>106</v>
      </c>
      <c r="E386" s="60"/>
      <c r="F386" s="60"/>
      <c r="G386" s="63"/>
    </row>
    <row r="387" spans="1:7" ht="14.25">
      <c r="A387" s="75" t="s">
        <v>25</v>
      </c>
      <c r="B387" s="75" t="s">
        <v>925</v>
      </c>
      <c r="C387" s="89" t="s">
        <v>931</v>
      </c>
      <c r="D387" s="75" t="s">
        <v>932</v>
      </c>
      <c r="E387" s="60"/>
      <c r="F387" s="60"/>
      <c r="G387" s="63"/>
    </row>
    <row r="388" spans="1:7" ht="14.25">
      <c r="A388" s="75" t="s">
        <v>25</v>
      </c>
      <c r="B388" s="75" t="s">
        <v>925</v>
      </c>
      <c r="C388" s="89" t="s">
        <v>933</v>
      </c>
      <c r="D388" s="75" t="s">
        <v>934</v>
      </c>
      <c r="E388" s="60"/>
      <c r="F388" s="60"/>
      <c r="G388" s="63"/>
    </row>
    <row r="389" spans="1:7" ht="14.25">
      <c r="A389" s="75" t="s">
        <v>25</v>
      </c>
      <c r="B389" s="75" t="s">
        <v>925</v>
      </c>
      <c r="C389" s="89" t="s">
        <v>935</v>
      </c>
      <c r="D389" s="75" t="s">
        <v>70</v>
      </c>
      <c r="E389" s="60"/>
      <c r="F389" s="60"/>
      <c r="G389" s="63"/>
    </row>
    <row r="390" spans="1:7" ht="14.25">
      <c r="A390" s="75" t="s">
        <v>25</v>
      </c>
      <c r="B390" s="75" t="s">
        <v>925</v>
      </c>
      <c r="C390" s="89" t="s">
        <v>936</v>
      </c>
      <c r="D390" s="75" t="s">
        <v>75</v>
      </c>
      <c r="E390" s="60"/>
      <c r="F390" s="60"/>
      <c r="G390" s="63"/>
    </row>
    <row r="391" spans="1:7" ht="14.25">
      <c r="A391" s="75" t="s">
        <v>25</v>
      </c>
      <c r="B391" s="75" t="s">
        <v>925</v>
      </c>
      <c r="C391" s="89" t="s">
        <v>937</v>
      </c>
      <c r="D391" s="75" t="s">
        <v>938</v>
      </c>
      <c r="E391" s="60"/>
      <c r="F391" s="60"/>
      <c r="G391" s="63"/>
    </row>
    <row r="392" spans="1:7" ht="14.25">
      <c r="A392" s="75" t="s">
        <v>25</v>
      </c>
      <c r="B392" s="75" t="s">
        <v>925</v>
      </c>
      <c r="C392" s="89" t="s">
        <v>939</v>
      </c>
      <c r="D392" s="75" t="s">
        <v>940</v>
      </c>
      <c r="E392" s="60"/>
      <c r="F392" s="60"/>
      <c r="G392" s="63"/>
    </row>
    <row r="393" spans="1:7" ht="14.25">
      <c r="A393" s="75" t="s">
        <v>25</v>
      </c>
      <c r="B393" s="75" t="s">
        <v>925</v>
      </c>
      <c r="C393" s="89" t="s">
        <v>941</v>
      </c>
      <c r="D393" s="75" t="s">
        <v>942</v>
      </c>
      <c r="E393" s="60"/>
      <c r="F393" s="60"/>
      <c r="G393" s="63"/>
    </row>
    <row r="394" spans="1:7" ht="14.25">
      <c r="A394" s="75" t="s">
        <v>25</v>
      </c>
      <c r="B394" s="75" t="s">
        <v>925</v>
      </c>
      <c r="C394" s="89" t="s">
        <v>943</v>
      </c>
      <c r="D394" s="75" t="s">
        <v>944</v>
      </c>
      <c r="E394" s="60"/>
      <c r="F394" s="60"/>
      <c r="G394" s="63"/>
    </row>
    <row r="395" spans="1:7" ht="14.25">
      <c r="A395" s="75" t="s">
        <v>25</v>
      </c>
      <c r="B395" s="75" t="s">
        <v>925</v>
      </c>
      <c r="C395" s="89" t="s">
        <v>945</v>
      </c>
      <c r="D395" s="75" t="s">
        <v>946</v>
      </c>
      <c r="E395" s="60"/>
      <c r="F395" s="60"/>
      <c r="G395" s="63"/>
    </row>
    <row r="396" spans="1:7" ht="14.25">
      <c r="A396" s="75" t="s">
        <v>25</v>
      </c>
      <c r="B396" s="75" t="s">
        <v>925</v>
      </c>
      <c r="C396" s="89" t="s">
        <v>947</v>
      </c>
      <c r="D396" s="75" t="s">
        <v>948</v>
      </c>
      <c r="E396" s="60"/>
      <c r="F396" s="60"/>
      <c r="G396" s="63"/>
    </row>
    <row r="397" spans="1:7" ht="14.25">
      <c r="A397" s="75" t="s">
        <v>25</v>
      </c>
      <c r="B397" s="75" t="s">
        <v>925</v>
      </c>
      <c r="C397" s="89" t="s">
        <v>949</v>
      </c>
      <c r="D397" s="75" t="s">
        <v>950</v>
      </c>
      <c r="E397" s="60"/>
      <c r="F397" s="60"/>
      <c r="G397" s="63"/>
    </row>
    <row r="398" spans="1:7" ht="14.25">
      <c r="A398" s="75" t="s">
        <v>25</v>
      </c>
      <c r="B398" s="75" t="s">
        <v>925</v>
      </c>
      <c r="C398" s="89" t="s">
        <v>951</v>
      </c>
      <c r="D398" s="75" t="s">
        <v>952</v>
      </c>
      <c r="E398" s="60"/>
      <c r="F398" s="60"/>
      <c r="G398" s="63"/>
    </row>
    <row r="399" spans="1:7" ht="14.25">
      <c r="A399" s="75" t="s">
        <v>25</v>
      </c>
      <c r="B399" s="75" t="s">
        <v>925</v>
      </c>
      <c r="C399" s="89" t="s">
        <v>953</v>
      </c>
      <c r="D399" s="75" t="s">
        <v>954</v>
      </c>
      <c r="E399" s="60"/>
      <c r="F399" s="60"/>
      <c r="G399" s="63"/>
    </row>
    <row r="400" spans="1:7" ht="14.25">
      <c r="A400" s="75" t="s">
        <v>25</v>
      </c>
      <c r="B400" s="75" t="s">
        <v>925</v>
      </c>
      <c r="C400" s="89" t="s">
        <v>955</v>
      </c>
      <c r="D400" s="75" t="s">
        <v>956</v>
      </c>
      <c r="E400" s="60"/>
      <c r="F400" s="60"/>
      <c r="G400" s="63"/>
    </row>
    <row r="401" spans="1:7" ht="14.25">
      <c r="A401" s="75" t="s">
        <v>25</v>
      </c>
      <c r="B401" s="75" t="s">
        <v>925</v>
      </c>
      <c r="C401" s="89" t="s">
        <v>957</v>
      </c>
      <c r="D401" s="75" t="s">
        <v>958</v>
      </c>
      <c r="E401" s="60"/>
      <c r="F401" s="60"/>
      <c r="G401" s="63"/>
    </row>
    <row r="402" spans="1:7" ht="14.25">
      <c r="A402" s="75" t="s">
        <v>25</v>
      </c>
      <c r="B402" s="75" t="s">
        <v>925</v>
      </c>
      <c r="C402" s="89" t="s">
        <v>959</v>
      </c>
      <c r="D402" s="75" t="s">
        <v>960</v>
      </c>
      <c r="E402" s="60"/>
      <c r="F402" s="60"/>
      <c r="G402" s="63"/>
    </row>
    <row r="403" spans="1:7" ht="14.25">
      <c r="A403" s="75" t="s">
        <v>25</v>
      </c>
      <c r="B403" s="75" t="s">
        <v>925</v>
      </c>
      <c r="C403" s="89" t="s">
        <v>961</v>
      </c>
      <c r="D403" s="75" t="s">
        <v>962</v>
      </c>
      <c r="E403" s="60"/>
      <c r="F403" s="60"/>
      <c r="G403" s="63"/>
    </row>
    <row r="404" spans="1:7" ht="14.25">
      <c r="A404" s="75" t="s">
        <v>25</v>
      </c>
      <c r="B404" s="75" t="s">
        <v>925</v>
      </c>
      <c r="C404" s="89" t="s">
        <v>1319</v>
      </c>
      <c r="D404" s="75" t="s">
        <v>1320</v>
      </c>
      <c r="E404" s="60"/>
      <c r="F404" s="60"/>
      <c r="G404" s="63"/>
    </row>
    <row r="405" spans="1:7" ht="14.25">
      <c r="A405" s="75" t="s">
        <v>25</v>
      </c>
      <c r="B405" s="75" t="s">
        <v>925</v>
      </c>
      <c r="C405" s="89" t="s">
        <v>963</v>
      </c>
      <c r="D405" s="75" t="s">
        <v>964</v>
      </c>
      <c r="E405" s="60"/>
      <c r="F405" s="60"/>
      <c r="G405" s="63"/>
    </row>
    <row r="406" spans="1:7" ht="14.25">
      <c r="A406" s="75" t="s">
        <v>25</v>
      </c>
      <c r="B406" s="75" t="s">
        <v>925</v>
      </c>
      <c r="C406" s="89" t="s">
        <v>965</v>
      </c>
      <c r="D406" s="75" t="s">
        <v>966</v>
      </c>
      <c r="E406" s="60"/>
      <c r="F406" s="60"/>
      <c r="G406" s="63"/>
    </row>
    <row r="407" spans="1:7" ht="14.25">
      <c r="A407" s="75" t="s">
        <v>25</v>
      </c>
      <c r="B407" s="75" t="s">
        <v>925</v>
      </c>
      <c r="C407" s="89" t="s">
        <v>967</v>
      </c>
      <c r="D407" s="75" t="s">
        <v>968</v>
      </c>
      <c r="E407" s="60"/>
      <c r="F407" s="60"/>
      <c r="G407" s="63"/>
    </row>
    <row r="408" spans="1:7" ht="14.25">
      <c r="A408" s="75" t="s">
        <v>25</v>
      </c>
      <c r="B408" s="75" t="s">
        <v>925</v>
      </c>
      <c r="C408" s="89" t="s">
        <v>969</v>
      </c>
      <c r="D408" s="75" t="s">
        <v>970</v>
      </c>
      <c r="E408" s="60"/>
      <c r="F408" s="60"/>
      <c r="G408" s="63"/>
    </row>
    <row r="409" spans="1:7" ht="14.25">
      <c r="A409" s="75" t="s">
        <v>25</v>
      </c>
      <c r="B409" s="75" t="s">
        <v>925</v>
      </c>
      <c r="C409" s="89" t="s">
        <v>1321</v>
      </c>
      <c r="D409" s="75" t="s">
        <v>1322</v>
      </c>
      <c r="E409" s="60"/>
      <c r="F409" s="60"/>
      <c r="G409" s="63"/>
    </row>
    <row r="410" spans="1:7" ht="14.25">
      <c r="A410" s="75" t="s">
        <v>25</v>
      </c>
      <c r="B410" s="75" t="s">
        <v>925</v>
      </c>
      <c r="C410" s="89" t="s">
        <v>971</v>
      </c>
      <c r="D410" s="75" t="s">
        <v>972</v>
      </c>
      <c r="E410" s="60"/>
      <c r="F410" s="60"/>
      <c r="G410" s="63"/>
    </row>
    <row r="411" spans="1:7" ht="14.25">
      <c r="A411" s="75" t="s">
        <v>25</v>
      </c>
      <c r="B411" s="75" t="s">
        <v>925</v>
      </c>
      <c r="C411" s="89" t="s">
        <v>973</v>
      </c>
      <c r="D411" s="75" t="s">
        <v>974</v>
      </c>
      <c r="E411" s="60"/>
      <c r="F411" s="60"/>
      <c r="G411" s="63"/>
    </row>
    <row r="412" spans="1:7" ht="14.25">
      <c r="A412" s="75" t="s">
        <v>25</v>
      </c>
      <c r="B412" s="75" t="s">
        <v>925</v>
      </c>
      <c r="C412" s="89" t="s">
        <v>975</v>
      </c>
      <c r="D412" s="75" t="s">
        <v>976</v>
      </c>
      <c r="E412" s="60"/>
      <c r="F412" s="60"/>
      <c r="G412" s="63"/>
    </row>
    <row r="413" spans="1:7" ht="14.25">
      <c r="A413" s="75" t="s">
        <v>25</v>
      </c>
      <c r="B413" s="75" t="s">
        <v>925</v>
      </c>
      <c r="C413" s="89" t="s">
        <v>977</v>
      </c>
      <c r="D413" s="75" t="s">
        <v>978</v>
      </c>
      <c r="E413" s="60"/>
      <c r="F413" s="60"/>
      <c r="G413" s="63"/>
    </row>
    <row r="414" spans="1:7" ht="14.25">
      <c r="A414" s="75" t="s">
        <v>25</v>
      </c>
      <c r="B414" s="75" t="s">
        <v>925</v>
      </c>
      <c r="C414" s="89" t="s">
        <v>979</v>
      </c>
      <c r="D414" s="75" t="s">
        <v>980</v>
      </c>
      <c r="E414" s="60"/>
      <c r="F414" s="60"/>
      <c r="G414" s="63"/>
    </row>
    <row r="415" spans="1:7" ht="14.25">
      <c r="A415" s="75" t="s">
        <v>25</v>
      </c>
      <c r="B415" s="75" t="s">
        <v>925</v>
      </c>
      <c r="C415" s="89" t="s">
        <v>981</v>
      </c>
      <c r="D415" s="75" t="s">
        <v>982</v>
      </c>
      <c r="E415" s="60"/>
      <c r="F415" s="60"/>
      <c r="G415" s="63"/>
    </row>
    <row r="416" spans="1:7" ht="14.25">
      <c r="A416" s="75" t="s">
        <v>25</v>
      </c>
      <c r="B416" s="75" t="s">
        <v>925</v>
      </c>
      <c r="C416" s="89" t="s">
        <v>983</v>
      </c>
      <c r="D416" s="75" t="s">
        <v>984</v>
      </c>
      <c r="E416" s="60"/>
      <c r="F416" s="60"/>
      <c r="G416" s="63"/>
    </row>
    <row r="417" spans="1:7" ht="14.25">
      <c r="A417" s="75" t="s">
        <v>25</v>
      </c>
      <c r="B417" s="75" t="s">
        <v>985</v>
      </c>
      <c r="C417" s="89" t="s">
        <v>986</v>
      </c>
      <c r="D417" s="75" t="s">
        <v>987</v>
      </c>
      <c r="E417" s="60"/>
      <c r="F417" s="60"/>
      <c r="G417" s="63"/>
    </row>
    <row r="418" spans="1:7" ht="14.25">
      <c r="A418" s="75" t="s">
        <v>25</v>
      </c>
      <c r="B418" s="75" t="s">
        <v>985</v>
      </c>
      <c r="C418" s="89" t="s">
        <v>988</v>
      </c>
      <c r="D418" s="75" t="s">
        <v>989</v>
      </c>
      <c r="E418" s="60"/>
      <c r="F418" s="60"/>
      <c r="G418" s="63"/>
    </row>
    <row r="419" spans="1:7" ht="14.25">
      <c r="A419" s="75" t="s">
        <v>25</v>
      </c>
      <c r="B419" s="75" t="s">
        <v>985</v>
      </c>
      <c r="C419" s="89" t="s">
        <v>990</v>
      </c>
      <c r="D419" s="75" t="s">
        <v>991</v>
      </c>
      <c r="E419" s="60"/>
      <c r="F419" s="60"/>
      <c r="G419" s="63"/>
    </row>
    <row r="420" spans="1:7" ht="14.25">
      <c r="A420" s="75" t="s">
        <v>25</v>
      </c>
      <c r="B420" s="75" t="s">
        <v>985</v>
      </c>
      <c r="C420" s="89" t="s">
        <v>992</v>
      </c>
      <c r="D420" s="75" t="s">
        <v>993</v>
      </c>
      <c r="E420" s="60"/>
      <c r="F420" s="60"/>
      <c r="G420" s="63"/>
    </row>
    <row r="421" spans="1:7" ht="14.25">
      <c r="A421" s="75" t="s">
        <v>25</v>
      </c>
      <c r="B421" s="75" t="s">
        <v>985</v>
      </c>
      <c r="C421" s="89" t="s">
        <v>994</v>
      </c>
      <c r="D421" s="75" t="s">
        <v>995</v>
      </c>
      <c r="E421" s="60"/>
      <c r="F421" s="60"/>
      <c r="G421" s="63"/>
    </row>
    <row r="422" spans="1:7" ht="14.25">
      <c r="A422" s="75" t="s">
        <v>25</v>
      </c>
      <c r="B422" s="75" t="s">
        <v>985</v>
      </c>
      <c r="C422" s="89" t="s">
        <v>996</v>
      </c>
      <c r="D422" s="75" t="s">
        <v>997</v>
      </c>
      <c r="E422" s="60"/>
      <c r="F422" s="60"/>
      <c r="G422" s="63"/>
    </row>
    <row r="423" spans="1:7" ht="14.25">
      <c r="A423" s="75" t="s">
        <v>25</v>
      </c>
      <c r="B423" s="75" t="s">
        <v>985</v>
      </c>
      <c r="C423" s="89" t="s">
        <v>998</v>
      </c>
      <c r="D423" s="75" t="s">
        <v>999</v>
      </c>
      <c r="E423" s="60"/>
      <c r="F423" s="60"/>
      <c r="G423" s="63"/>
    </row>
    <row r="424" spans="1:7" ht="14.25">
      <c r="A424" s="75" t="s">
        <v>25</v>
      </c>
      <c r="B424" s="75" t="s">
        <v>985</v>
      </c>
      <c r="C424" s="89" t="s">
        <v>1000</v>
      </c>
      <c r="D424" s="75" t="s">
        <v>1001</v>
      </c>
      <c r="E424" s="60"/>
      <c r="F424" s="60"/>
      <c r="G424" s="63"/>
    </row>
    <row r="425" spans="1:7" ht="14.25">
      <c r="A425" s="75" t="s">
        <v>25</v>
      </c>
      <c r="B425" s="75" t="s">
        <v>985</v>
      </c>
      <c r="C425" s="89" t="s">
        <v>1002</v>
      </c>
      <c r="D425" s="75" t="s">
        <v>23</v>
      </c>
      <c r="E425" s="60"/>
      <c r="F425" s="60"/>
      <c r="G425" s="63"/>
    </row>
    <row r="426" spans="1:7" ht="14.25">
      <c r="A426" s="75" t="s">
        <v>25</v>
      </c>
      <c r="B426" s="75" t="s">
        <v>985</v>
      </c>
      <c r="C426" s="89" t="s">
        <v>1003</v>
      </c>
      <c r="D426" s="75" t="s">
        <v>1004</v>
      </c>
      <c r="E426" s="60"/>
      <c r="F426" s="60"/>
      <c r="G426" s="63"/>
    </row>
    <row r="427" spans="1:7" ht="14.25">
      <c r="A427" s="75" t="s">
        <v>25</v>
      </c>
      <c r="B427" s="75" t="s">
        <v>985</v>
      </c>
      <c r="C427" s="89" t="s">
        <v>1005</v>
      </c>
      <c r="D427" s="75" t="s">
        <v>1006</v>
      </c>
      <c r="E427" s="60"/>
      <c r="F427" s="60"/>
      <c r="G427" s="63"/>
    </row>
    <row r="428" spans="1:7" ht="14.25">
      <c r="A428" s="75" t="s">
        <v>25</v>
      </c>
      <c r="B428" s="75" t="s">
        <v>985</v>
      </c>
      <c r="C428" s="89" t="s">
        <v>1007</v>
      </c>
      <c r="D428" s="75" t="s">
        <v>1008</v>
      </c>
      <c r="E428" s="60"/>
      <c r="F428" s="60"/>
      <c r="G428" s="63"/>
    </row>
    <row r="429" spans="1:7" ht="14.25">
      <c r="A429" s="75" t="s">
        <v>25</v>
      </c>
      <c r="B429" s="75" t="s">
        <v>985</v>
      </c>
      <c r="C429" s="89" t="s">
        <v>1009</v>
      </c>
      <c r="D429" s="75" t="s">
        <v>1010</v>
      </c>
      <c r="E429" s="60"/>
      <c r="F429" s="60"/>
      <c r="G429" s="63"/>
    </row>
    <row r="430" spans="1:7" ht="14.25">
      <c r="A430" s="75" t="s">
        <v>25</v>
      </c>
      <c r="B430" s="75" t="s">
        <v>985</v>
      </c>
      <c r="C430" s="89" t="s">
        <v>1011</v>
      </c>
      <c r="D430" s="75" t="s">
        <v>1012</v>
      </c>
      <c r="E430" s="60"/>
      <c r="F430" s="60"/>
      <c r="G430" s="63"/>
    </row>
    <row r="431" spans="1:7" ht="14.25">
      <c r="A431" s="75" t="s">
        <v>25</v>
      </c>
      <c r="B431" s="75" t="s">
        <v>985</v>
      </c>
      <c r="C431" s="89" t="s">
        <v>1013</v>
      </c>
      <c r="D431" s="75" t="s">
        <v>1014</v>
      </c>
      <c r="E431" s="60"/>
      <c r="F431" s="60"/>
      <c r="G431" s="63"/>
    </row>
    <row r="432" spans="1:7" ht="14.25">
      <c r="A432" s="75" t="s">
        <v>25</v>
      </c>
      <c r="B432" s="75" t="s">
        <v>985</v>
      </c>
      <c r="C432" s="89" t="s">
        <v>1015</v>
      </c>
      <c r="D432" s="75" t="s">
        <v>80</v>
      </c>
      <c r="E432" s="60"/>
      <c r="F432" s="60"/>
      <c r="G432" s="63"/>
    </row>
    <row r="433" spans="1:7" ht="14.25">
      <c r="A433" s="75" t="s">
        <v>25</v>
      </c>
      <c r="B433" s="75" t="s">
        <v>985</v>
      </c>
      <c r="C433" s="89" t="s">
        <v>1016</v>
      </c>
      <c r="D433" s="75" t="s">
        <v>1017</v>
      </c>
      <c r="E433" s="60"/>
      <c r="F433" s="60"/>
      <c r="G433" s="63"/>
    </row>
    <row r="434" spans="1:7" ht="14.25">
      <c r="A434" s="75" t="s">
        <v>25</v>
      </c>
      <c r="B434" s="75" t="s">
        <v>985</v>
      </c>
      <c r="C434" s="89" t="s">
        <v>1018</v>
      </c>
      <c r="D434" s="75" t="s">
        <v>1019</v>
      </c>
      <c r="E434" s="60"/>
      <c r="F434" s="60"/>
      <c r="G434" s="63"/>
    </row>
    <row r="435" spans="1:7" ht="14.25">
      <c r="A435" s="75" t="s">
        <v>25</v>
      </c>
      <c r="B435" s="75" t="s">
        <v>985</v>
      </c>
      <c r="C435" s="89" t="s">
        <v>1020</v>
      </c>
      <c r="D435" s="75" t="s">
        <v>1021</v>
      </c>
      <c r="E435" s="60"/>
      <c r="F435" s="60"/>
      <c r="G435" s="63"/>
    </row>
    <row r="436" spans="1:7" ht="14.25">
      <c r="A436" s="75" t="s">
        <v>25</v>
      </c>
      <c r="B436" s="75" t="s">
        <v>985</v>
      </c>
      <c r="C436" s="89" t="s">
        <v>1022</v>
      </c>
      <c r="D436" s="75" t="s">
        <v>1023</v>
      </c>
      <c r="E436" s="60"/>
      <c r="F436" s="60"/>
      <c r="G436" s="63"/>
    </row>
    <row r="437" spans="1:7" ht="14.25">
      <c r="A437" s="75" t="s">
        <v>25</v>
      </c>
      <c r="B437" s="75" t="s">
        <v>985</v>
      </c>
      <c r="C437" s="89" t="s">
        <v>1024</v>
      </c>
      <c r="D437" s="75" t="s">
        <v>1025</v>
      </c>
      <c r="E437" s="60"/>
      <c r="F437" s="60"/>
      <c r="G437" s="63"/>
    </row>
    <row r="438" spans="1:7" ht="14.25">
      <c r="A438" s="75" t="s">
        <v>25</v>
      </c>
      <c r="B438" s="75" t="s">
        <v>985</v>
      </c>
      <c r="C438" s="89" t="s">
        <v>1026</v>
      </c>
      <c r="D438" s="75" t="s">
        <v>1027</v>
      </c>
      <c r="E438" s="60"/>
      <c r="F438" s="60"/>
      <c r="G438" s="63"/>
    </row>
    <row r="439" spans="1:7" ht="14.25">
      <c r="A439" s="75" t="s">
        <v>25</v>
      </c>
      <c r="B439" s="75" t="s">
        <v>985</v>
      </c>
      <c r="C439" s="89" t="s">
        <v>1028</v>
      </c>
      <c r="D439" s="75" t="s">
        <v>1029</v>
      </c>
      <c r="E439" s="60"/>
      <c r="F439" s="60"/>
      <c r="G439" s="63"/>
    </row>
    <row r="440" spans="1:7" ht="14.25">
      <c r="A440" s="75" t="s">
        <v>25</v>
      </c>
      <c r="B440" s="75" t="s">
        <v>985</v>
      </c>
      <c r="C440" s="89" t="s">
        <v>1030</v>
      </c>
      <c r="D440" s="75" t="s">
        <v>1031</v>
      </c>
      <c r="E440" s="60"/>
      <c r="F440" s="60"/>
      <c r="G440" s="63"/>
    </row>
    <row r="441" spans="1:7" ht="14.25">
      <c r="A441" s="75" t="s">
        <v>25</v>
      </c>
      <c r="B441" s="75" t="s">
        <v>985</v>
      </c>
      <c r="C441" s="89" t="s">
        <v>1032</v>
      </c>
      <c r="D441" s="75" t="s">
        <v>1033</v>
      </c>
      <c r="E441" s="60"/>
      <c r="F441" s="60"/>
      <c r="G441" s="63"/>
    </row>
    <row r="442" spans="1:7" ht="14.25">
      <c r="A442" s="75" t="s">
        <v>25</v>
      </c>
      <c r="B442" s="75" t="s">
        <v>985</v>
      </c>
      <c r="C442" s="89" t="s">
        <v>1034</v>
      </c>
      <c r="D442" s="75" t="s">
        <v>1035</v>
      </c>
      <c r="E442" s="60"/>
      <c r="F442" s="60"/>
      <c r="G442" s="63"/>
    </row>
    <row r="443" spans="1:7" ht="14.25">
      <c r="A443" s="75" t="s">
        <v>25</v>
      </c>
      <c r="B443" s="75" t="s">
        <v>985</v>
      </c>
      <c r="C443" s="89" t="s">
        <v>1036</v>
      </c>
      <c r="D443" s="75" t="s">
        <v>1037</v>
      </c>
      <c r="E443" s="60"/>
      <c r="F443" s="60"/>
      <c r="G443" s="63"/>
    </row>
    <row r="444" spans="1:7" ht="14.25">
      <c r="A444" s="75" t="s">
        <v>25</v>
      </c>
      <c r="B444" s="75" t="s">
        <v>985</v>
      </c>
      <c r="C444" s="89" t="s">
        <v>1323</v>
      </c>
      <c r="D444" s="75" t="s">
        <v>1324</v>
      </c>
      <c r="E444" s="60"/>
      <c r="F444" s="60"/>
      <c r="G444" s="63"/>
    </row>
    <row r="445" spans="1:7" ht="14.25">
      <c r="A445" s="75" t="s">
        <v>25</v>
      </c>
      <c r="B445" s="75" t="s">
        <v>985</v>
      </c>
      <c r="C445" s="89" t="s">
        <v>1038</v>
      </c>
      <c r="D445" s="75" t="s">
        <v>1039</v>
      </c>
      <c r="E445" s="60"/>
      <c r="F445" s="60"/>
      <c r="G445" s="63"/>
    </row>
    <row r="446" spans="1:7" ht="14.25">
      <c r="A446" s="75" t="s">
        <v>25</v>
      </c>
      <c r="B446" s="75" t="s">
        <v>985</v>
      </c>
      <c r="C446" s="89" t="s">
        <v>1040</v>
      </c>
      <c r="D446" s="75" t="s">
        <v>1041</v>
      </c>
      <c r="E446" s="60"/>
      <c r="F446" s="60"/>
      <c r="G446" s="63"/>
    </row>
    <row r="447" spans="1:7" ht="14.25">
      <c r="A447" s="75" t="s">
        <v>25</v>
      </c>
      <c r="B447" s="75" t="s">
        <v>985</v>
      </c>
      <c r="C447" s="89" t="s">
        <v>1042</v>
      </c>
      <c r="D447" s="75" t="s">
        <v>1043</v>
      </c>
      <c r="E447" s="60"/>
      <c r="F447" s="60"/>
      <c r="G447" s="63"/>
    </row>
    <row r="448" spans="1:7" ht="14.25">
      <c r="A448" s="75" t="s">
        <v>25</v>
      </c>
      <c r="B448" s="75" t="s">
        <v>985</v>
      </c>
      <c r="C448" s="89" t="s">
        <v>1044</v>
      </c>
      <c r="D448" s="75" t="s">
        <v>1045</v>
      </c>
      <c r="E448" s="60"/>
      <c r="F448" s="60"/>
      <c r="G448" s="63"/>
    </row>
    <row r="449" spans="1:7" ht="14.25">
      <c r="A449" s="75" t="s">
        <v>25</v>
      </c>
      <c r="B449" s="75" t="s">
        <v>985</v>
      </c>
      <c r="C449" s="89" t="s">
        <v>1046</v>
      </c>
      <c r="D449" s="75" t="s">
        <v>1047</v>
      </c>
      <c r="E449" s="60"/>
      <c r="F449" s="60"/>
      <c r="G449" s="63"/>
    </row>
    <row r="450" spans="1:7" ht="14.25">
      <c r="A450" s="75" t="s">
        <v>25</v>
      </c>
      <c r="B450" s="75" t="s">
        <v>985</v>
      </c>
      <c r="C450" s="89" t="s">
        <v>1048</v>
      </c>
      <c r="D450" s="75" t="s">
        <v>1049</v>
      </c>
      <c r="E450" s="60"/>
      <c r="F450" s="60"/>
      <c r="G450" s="63"/>
    </row>
    <row r="451" spans="1:7" ht="14.25">
      <c r="A451" s="75" t="s">
        <v>25</v>
      </c>
      <c r="B451" s="75" t="s">
        <v>985</v>
      </c>
      <c r="C451" s="89" t="s">
        <v>1050</v>
      </c>
      <c r="D451" s="75" t="s">
        <v>1051</v>
      </c>
      <c r="E451" s="60"/>
      <c r="F451" s="60"/>
      <c r="G451" s="63"/>
    </row>
    <row r="452" spans="1:7" ht="14.25">
      <c r="A452" s="75" t="s">
        <v>25</v>
      </c>
      <c r="B452" s="75" t="s">
        <v>1052</v>
      </c>
      <c r="C452" s="89" t="s">
        <v>1053</v>
      </c>
      <c r="D452" s="75" t="s">
        <v>1054</v>
      </c>
      <c r="E452" s="60"/>
      <c r="F452" s="60"/>
      <c r="G452" s="63"/>
    </row>
    <row r="453" spans="1:7" ht="14.25">
      <c r="A453" s="75" t="s">
        <v>25</v>
      </c>
      <c r="B453" s="75" t="s">
        <v>1052</v>
      </c>
      <c r="C453" s="89" t="s">
        <v>1055</v>
      </c>
      <c r="D453" s="75" t="s">
        <v>1056</v>
      </c>
      <c r="E453" s="60"/>
      <c r="F453" s="60"/>
      <c r="G453" s="63"/>
    </row>
    <row r="454" spans="1:7" ht="14.25">
      <c r="A454" s="75" t="s">
        <v>25</v>
      </c>
      <c r="B454" s="75" t="s">
        <v>1052</v>
      </c>
      <c r="C454" s="89" t="s">
        <v>1057</v>
      </c>
      <c r="D454" s="75" t="s">
        <v>1058</v>
      </c>
      <c r="E454" s="60"/>
      <c r="F454" s="60"/>
      <c r="G454" s="63"/>
    </row>
    <row r="455" spans="1:7" ht="14.25">
      <c r="A455" s="75" t="s">
        <v>25</v>
      </c>
      <c r="B455" s="75" t="s">
        <v>1052</v>
      </c>
      <c r="C455" s="89" t="s">
        <v>1059</v>
      </c>
      <c r="D455" s="75" t="s">
        <v>1060</v>
      </c>
      <c r="E455" s="60"/>
      <c r="F455" s="60"/>
      <c r="G455" s="63"/>
    </row>
    <row r="456" spans="1:7" ht="14.25">
      <c r="A456" s="75" t="s">
        <v>25</v>
      </c>
      <c r="B456" s="75" t="s">
        <v>1052</v>
      </c>
      <c r="C456" s="89" t="s">
        <v>1061</v>
      </c>
      <c r="D456" s="75" t="s">
        <v>48</v>
      </c>
      <c r="E456" s="60"/>
      <c r="F456" s="60"/>
      <c r="G456" s="63"/>
    </row>
    <row r="457" spans="1:7" ht="14.25">
      <c r="A457" s="75" t="s">
        <v>25</v>
      </c>
      <c r="B457" s="75" t="s">
        <v>1052</v>
      </c>
      <c r="C457" s="89" t="s">
        <v>1062</v>
      </c>
      <c r="D457" s="75" t="s">
        <v>1063</v>
      </c>
      <c r="E457" s="60"/>
      <c r="F457" s="60"/>
      <c r="G457" s="63"/>
    </row>
    <row r="458" spans="1:7" ht="14.25">
      <c r="A458" s="75" t="s">
        <v>25</v>
      </c>
      <c r="B458" s="75" t="s">
        <v>1052</v>
      </c>
      <c r="C458" s="89" t="s">
        <v>1064</v>
      </c>
      <c r="D458" s="75" t="s">
        <v>1065</v>
      </c>
      <c r="E458" s="60"/>
      <c r="F458" s="60"/>
      <c r="G458" s="63"/>
    </row>
    <row r="459" spans="1:7" ht="14.25">
      <c r="A459" s="75" t="s">
        <v>25</v>
      </c>
      <c r="B459" s="75" t="s">
        <v>1052</v>
      </c>
      <c r="C459" s="89" t="s">
        <v>1066</v>
      </c>
      <c r="D459" s="75" t="s">
        <v>1067</v>
      </c>
      <c r="E459" s="60"/>
      <c r="F459" s="60"/>
      <c r="G459" s="63"/>
    </row>
    <row r="460" spans="1:7" ht="14.25">
      <c r="A460" s="75" t="s">
        <v>25</v>
      </c>
      <c r="B460" s="75" t="s">
        <v>1052</v>
      </c>
      <c r="C460" s="89" t="s">
        <v>1068</v>
      </c>
      <c r="D460" s="75" t="s">
        <v>1069</v>
      </c>
      <c r="E460" s="60"/>
      <c r="F460" s="60"/>
      <c r="G460" s="63"/>
    </row>
    <row r="461" spans="1:7" ht="14.25">
      <c r="A461" s="75" t="s">
        <v>25</v>
      </c>
      <c r="B461" s="75" t="s">
        <v>1052</v>
      </c>
      <c r="C461" s="89" t="s">
        <v>1070</v>
      </c>
      <c r="D461" s="75" t="s">
        <v>1071</v>
      </c>
      <c r="E461" s="60"/>
      <c r="F461" s="60"/>
      <c r="G461" s="63"/>
    </row>
    <row r="462" spans="1:7" ht="14.25">
      <c r="A462" s="75" t="s">
        <v>25</v>
      </c>
      <c r="B462" s="75" t="s">
        <v>1052</v>
      </c>
      <c r="C462" s="89" t="s">
        <v>1072</v>
      </c>
      <c r="D462" s="75" t="s">
        <v>1073</v>
      </c>
      <c r="E462" s="60"/>
      <c r="F462" s="60"/>
      <c r="G462" s="63"/>
    </row>
    <row r="463" spans="1:7" ht="14.25">
      <c r="A463" s="75" t="s">
        <v>25</v>
      </c>
      <c r="B463" s="75" t="s">
        <v>1052</v>
      </c>
      <c r="C463" s="89" t="s">
        <v>1074</v>
      </c>
      <c r="D463" s="75" t="s">
        <v>1075</v>
      </c>
      <c r="E463" s="60"/>
      <c r="F463" s="60"/>
      <c r="G463" s="63"/>
    </row>
    <row r="464" spans="1:7" ht="14.25">
      <c r="A464" s="75" t="s">
        <v>25</v>
      </c>
      <c r="B464" s="75" t="s">
        <v>1052</v>
      </c>
      <c r="C464" s="89" t="s">
        <v>1076</v>
      </c>
      <c r="D464" s="75" t="s">
        <v>1077</v>
      </c>
      <c r="E464" s="60"/>
      <c r="F464" s="60"/>
      <c r="G464" s="63"/>
    </row>
    <row r="465" spans="1:7" ht="14.25">
      <c r="A465" s="75" t="s">
        <v>25</v>
      </c>
      <c r="B465" s="75" t="s">
        <v>1052</v>
      </c>
      <c r="C465" s="89" t="s">
        <v>1078</v>
      </c>
      <c r="D465" s="75" t="s">
        <v>1079</v>
      </c>
      <c r="E465" s="60"/>
      <c r="F465" s="60"/>
      <c r="G465" s="63"/>
    </row>
    <row r="466" spans="1:7" ht="14.25">
      <c r="A466" s="75" t="s">
        <v>25</v>
      </c>
      <c r="B466" s="75" t="s">
        <v>1052</v>
      </c>
      <c r="C466" s="89" t="s">
        <v>1080</v>
      </c>
      <c r="D466" s="75" t="s">
        <v>1081</v>
      </c>
      <c r="E466" s="60"/>
      <c r="F466" s="60"/>
      <c r="G466" s="63"/>
    </row>
    <row r="467" spans="1:7" ht="14.25">
      <c r="A467" s="75" t="s">
        <v>25</v>
      </c>
      <c r="B467" s="75" t="s">
        <v>1052</v>
      </c>
      <c r="C467" s="89" t="s">
        <v>1082</v>
      </c>
      <c r="D467" s="75" t="s">
        <v>1083</v>
      </c>
      <c r="E467" s="60"/>
      <c r="F467" s="60"/>
      <c r="G467" s="63"/>
    </row>
    <row r="468" spans="1:7" ht="14.25">
      <c r="A468" s="75" t="s">
        <v>25</v>
      </c>
      <c r="B468" s="75" t="s">
        <v>1052</v>
      </c>
      <c r="C468" s="89" t="s">
        <v>1084</v>
      </c>
      <c r="D468" s="75" t="s">
        <v>1085</v>
      </c>
      <c r="E468" s="60"/>
      <c r="F468" s="60"/>
      <c r="G468" s="63"/>
    </row>
    <row r="469" spans="1:7" ht="14.25">
      <c r="A469" s="75" t="s">
        <v>25</v>
      </c>
      <c r="B469" s="75" t="s">
        <v>1052</v>
      </c>
      <c r="C469" s="89" t="s">
        <v>1086</v>
      </c>
      <c r="D469" s="75" t="s">
        <v>1087</v>
      </c>
      <c r="E469" s="60"/>
      <c r="F469" s="60"/>
      <c r="G469" s="63"/>
    </row>
    <row r="470" spans="1:7" ht="14.25">
      <c r="A470" s="75" t="s">
        <v>25</v>
      </c>
      <c r="B470" s="75" t="s">
        <v>1052</v>
      </c>
      <c r="C470" s="89" t="s">
        <v>1088</v>
      </c>
      <c r="D470" s="75" t="s">
        <v>1089</v>
      </c>
      <c r="E470" s="60"/>
      <c r="F470" s="60"/>
      <c r="G470" s="63"/>
    </row>
    <row r="471" spans="1:7" ht="14.25">
      <c r="A471" s="75" t="s">
        <v>25</v>
      </c>
      <c r="B471" s="75" t="s">
        <v>1052</v>
      </c>
      <c r="C471" s="89" t="s">
        <v>1090</v>
      </c>
      <c r="D471" s="75" t="s">
        <v>1091</v>
      </c>
      <c r="E471" s="60"/>
      <c r="F471" s="60"/>
      <c r="G471" s="63"/>
    </row>
    <row r="472" spans="1:7" ht="14.25">
      <c r="A472" s="75" t="s">
        <v>25</v>
      </c>
      <c r="B472" s="75" t="s">
        <v>1052</v>
      </c>
      <c r="C472" s="89" t="s">
        <v>1092</v>
      </c>
      <c r="D472" s="75" t="s">
        <v>1093</v>
      </c>
      <c r="E472" s="60"/>
      <c r="F472" s="60"/>
      <c r="G472" s="63"/>
    </row>
    <row r="473" spans="1:7" ht="14.25">
      <c r="A473" s="75" t="s">
        <v>25</v>
      </c>
      <c r="B473" s="75" t="s">
        <v>1052</v>
      </c>
      <c r="C473" s="89" t="s">
        <v>1094</v>
      </c>
      <c r="D473" s="75" t="s">
        <v>1095</v>
      </c>
      <c r="E473" s="60"/>
      <c r="F473" s="60"/>
      <c r="G473" s="63"/>
    </row>
    <row r="474" spans="1:7" ht="14.25">
      <c r="A474" s="75" t="s">
        <v>25</v>
      </c>
      <c r="B474" s="75" t="s">
        <v>1052</v>
      </c>
      <c r="C474" s="89" t="s">
        <v>1096</v>
      </c>
      <c r="D474" s="75" t="s">
        <v>1097</v>
      </c>
      <c r="E474" s="60"/>
      <c r="F474" s="60"/>
      <c r="G474" s="63"/>
    </row>
    <row r="475" spans="1:7" ht="14.25">
      <c r="A475" s="75" t="s">
        <v>25</v>
      </c>
      <c r="B475" s="75" t="s">
        <v>1052</v>
      </c>
      <c r="C475" s="89" t="s">
        <v>1098</v>
      </c>
      <c r="D475" s="75" t="s">
        <v>72</v>
      </c>
      <c r="E475" s="60"/>
      <c r="F475" s="60"/>
      <c r="G475" s="63"/>
    </row>
    <row r="476" spans="1:7" ht="14.25">
      <c r="A476" s="75" t="s">
        <v>25</v>
      </c>
      <c r="B476" s="75" t="s">
        <v>1052</v>
      </c>
      <c r="C476" s="89" t="s">
        <v>1099</v>
      </c>
      <c r="D476" s="75" t="s">
        <v>1100</v>
      </c>
      <c r="E476" s="60"/>
      <c r="F476" s="60"/>
      <c r="G476" s="63"/>
    </row>
    <row r="477" spans="1:7" ht="14.25">
      <c r="A477" s="75" t="s">
        <v>25</v>
      </c>
      <c r="B477" s="75" t="s">
        <v>1052</v>
      </c>
      <c r="C477" s="89" t="s">
        <v>1101</v>
      </c>
      <c r="D477" s="75" t="s">
        <v>1102</v>
      </c>
      <c r="E477" s="60"/>
      <c r="F477" s="60"/>
      <c r="G477" s="63"/>
    </row>
    <row r="478" spans="1:7" ht="14.25">
      <c r="A478" s="75" t="s">
        <v>25</v>
      </c>
      <c r="B478" s="75" t="s">
        <v>1052</v>
      </c>
      <c r="C478" s="89" t="s">
        <v>1103</v>
      </c>
      <c r="D478" s="75" t="s">
        <v>1104</v>
      </c>
      <c r="E478" s="60"/>
      <c r="F478" s="60"/>
      <c r="G478" s="63"/>
    </row>
    <row r="479" spans="1:7" ht="14.25">
      <c r="A479" s="75" t="s">
        <v>25</v>
      </c>
      <c r="B479" s="75" t="s">
        <v>1052</v>
      </c>
      <c r="C479" s="89" t="s">
        <v>1105</v>
      </c>
      <c r="D479" s="75" t="s">
        <v>1106</v>
      </c>
      <c r="E479" s="60"/>
      <c r="F479" s="60"/>
      <c r="G479" s="63"/>
    </row>
    <row r="480" spans="1:7" ht="14.25">
      <c r="A480" s="75" t="s">
        <v>25</v>
      </c>
      <c r="B480" s="75" t="s">
        <v>1052</v>
      </c>
      <c r="C480" s="89" t="s">
        <v>1107</v>
      </c>
      <c r="D480" s="75" t="s">
        <v>1108</v>
      </c>
      <c r="E480" s="60"/>
      <c r="F480" s="60"/>
      <c r="G480" s="63"/>
    </row>
    <row r="481" spans="1:7" ht="14.25">
      <c r="A481" s="75" t="s">
        <v>25</v>
      </c>
      <c r="B481" s="75" t="s">
        <v>1052</v>
      </c>
      <c r="C481" s="89" t="s">
        <v>1109</v>
      </c>
      <c r="D481" s="75" t="s">
        <v>1110</v>
      </c>
      <c r="E481" s="60"/>
      <c r="F481" s="60"/>
      <c r="G481" s="63"/>
    </row>
    <row r="482" spans="1:7" ht="14.25">
      <c r="A482" s="75" t="s">
        <v>25</v>
      </c>
      <c r="B482" s="75" t="s">
        <v>1052</v>
      </c>
      <c r="C482" s="89" t="s">
        <v>1111</v>
      </c>
      <c r="D482" s="75" t="s">
        <v>1112</v>
      </c>
      <c r="E482" s="60"/>
      <c r="F482" s="60"/>
      <c r="G482" s="63"/>
    </row>
    <row r="483" spans="1:7" ht="14.25">
      <c r="A483" s="75" t="s">
        <v>25</v>
      </c>
      <c r="B483" s="75" t="s">
        <v>1052</v>
      </c>
      <c r="C483" s="89" t="s">
        <v>1113</v>
      </c>
      <c r="D483" s="75" t="s">
        <v>1114</v>
      </c>
      <c r="E483" s="60"/>
      <c r="F483" s="60"/>
      <c r="G483" s="63"/>
    </row>
    <row r="484" spans="1:7" ht="14.25">
      <c r="A484" s="75" t="s">
        <v>25</v>
      </c>
      <c r="B484" s="75" t="s">
        <v>1052</v>
      </c>
      <c r="C484" s="89" t="s">
        <v>1115</v>
      </c>
      <c r="D484" s="75" t="s">
        <v>1116</v>
      </c>
      <c r="E484" s="60"/>
      <c r="F484" s="60"/>
      <c r="G484" s="63"/>
    </row>
    <row r="485" spans="1:7" ht="14.25">
      <c r="A485" s="75" t="s">
        <v>25</v>
      </c>
      <c r="B485" s="75" t="s">
        <v>1117</v>
      </c>
      <c r="C485" s="89" t="s">
        <v>1118</v>
      </c>
      <c r="D485" s="75" t="s">
        <v>1119</v>
      </c>
      <c r="E485" s="60"/>
      <c r="F485" s="60"/>
      <c r="G485" s="63"/>
    </row>
    <row r="486" spans="1:7" ht="14.25">
      <c r="A486" s="75" t="s">
        <v>25</v>
      </c>
      <c r="B486" s="75" t="s">
        <v>1117</v>
      </c>
      <c r="C486" s="89" t="s">
        <v>1120</v>
      </c>
      <c r="D486" s="75" t="s">
        <v>1121</v>
      </c>
      <c r="E486" s="60"/>
      <c r="F486" s="60"/>
      <c r="G486" s="63"/>
    </row>
    <row r="487" spans="1:7" ht="14.25">
      <c r="A487" s="75" t="s">
        <v>25</v>
      </c>
      <c r="B487" s="75" t="s">
        <v>1117</v>
      </c>
      <c r="C487" s="89" t="s">
        <v>1122</v>
      </c>
      <c r="D487" s="75" t="s">
        <v>1123</v>
      </c>
      <c r="E487" s="60"/>
      <c r="F487" s="60"/>
      <c r="G487" s="63"/>
    </row>
    <row r="488" spans="1:7" ht="14.25">
      <c r="A488" s="75" t="s">
        <v>25</v>
      </c>
      <c r="B488" s="75" t="s">
        <v>1117</v>
      </c>
      <c r="C488" s="89" t="s">
        <v>1124</v>
      </c>
      <c r="D488" s="75" t="s">
        <v>1125</v>
      </c>
      <c r="E488" s="60"/>
      <c r="F488" s="60"/>
      <c r="G488" s="63"/>
    </row>
    <row r="489" spans="1:7" ht="14.25">
      <c r="A489" s="75" t="s">
        <v>25</v>
      </c>
      <c r="B489" s="75" t="s">
        <v>1117</v>
      </c>
      <c r="C489" s="89" t="s">
        <v>1126</v>
      </c>
      <c r="D489" s="75" t="s">
        <v>1127</v>
      </c>
      <c r="E489" s="60"/>
      <c r="F489" s="60"/>
      <c r="G489" s="63"/>
    </row>
    <row r="490" spans="1:7" ht="14.25">
      <c r="A490" s="75" t="s">
        <v>25</v>
      </c>
      <c r="B490" s="75" t="s">
        <v>1117</v>
      </c>
      <c r="C490" s="89" t="s">
        <v>1128</v>
      </c>
      <c r="D490" s="75" t="s">
        <v>1129</v>
      </c>
      <c r="E490" s="60"/>
      <c r="F490" s="60"/>
      <c r="G490" s="63"/>
    </row>
    <row r="491" spans="1:7" ht="14.25">
      <c r="A491" s="75" t="s">
        <v>25</v>
      </c>
      <c r="B491" s="75" t="s">
        <v>1117</v>
      </c>
      <c r="C491" s="89" t="s">
        <v>1130</v>
      </c>
      <c r="D491" s="75" t="s">
        <v>1131</v>
      </c>
      <c r="E491" s="60"/>
      <c r="F491" s="60"/>
      <c r="G491" s="63"/>
    </row>
    <row r="492" spans="1:7" ht="14.25">
      <c r="A492" s="75" t="s">
        <v>25</v>
      </c>
      <c r="B492" s="75" t="s">
        <v>1117</v>
      </c>
      <c r="C492" s="89" t="s">
        <v>1132</v>
      </c>
      <c r="D492" s="75" t="s">
        <v>1133</v>
      </c>
      <c r="E492" s="60"/>
      <c r="F492" s="60"/>
      <c r="G492" s="63"/>
    </row>
    <row r="493" spans="1:7" ht="14.25">
      <c r="A493" s="75" t="s">
        <v>25</v>
      </c>
      <c r="B493" s="75" t="s">
        <v>1117</v>
      </c>
      <c r="C493" s="89" t="s">
        <v>1134</v>
      </c>
      <c r="D493" s="75" t="s">
        <v>1135</v>
      </c>
      <c r="E493" s="60"/>
      <c r="F493" s="60"/>
      <c r="G493" s="63"/>
    </row>
    <row r="494" spans="1:7" ht="14.25">
      <c r="A494" s="75" t="s">
        <v>25</v>
      </c>
      <c r="B494" s="75" t="s">
        <v>1117</v>
      </c>
      <c r="C494" s="89" t="s">
        <v>1136</v>
      </c>
      <c r="D494" s="75" t="s">
        <v>1137</v>
      </c>
      <c r="E494" s="60"/>
      <c r="F494" s="60"/>
      <c r="G494" s="63"/>
    </row>
    <row r="495" spans="1:7" ht="14.25">
      <c r="A495" s="75" t="s">
        <v>25</v>
      </c>
      <c r="B495" s="75" t="s">
        <v>1117</v>
      </c>
      <c r="C495" s="89" t="s">
        <v>1138</v>
      </c>
      <c r="D495" s="75" t="s">
        <v>1139</v>
      </c>
      <c r="E495" s="60"/>
      <c r="F495" s="60"/>
      <c r="G495" s="63"/>
    </row>
    <row r="496" spans="1:7" ht="14.25">
      <c r="A496" s="75" t="s">
        <v>25</v>
      </c>
      <c r="B496" s="75" t="s">
        <v>1117</v>
      </c>
      <c r="C496" s="89" t="s">
        <v>1140</v>
      </c>
      <c r="D496" s="75" t="s">
        <v>50</v>
      </c>
      <c r="E496" s="60"/>
      <c r="F496" s="60"/>
      <c r="G496" s="63"/>
    </row>
    <row r="497" spans="1:7" ht="14.25">
      <c r="A497" s="75" t="s">
        <v>25</v>
      </c>
      <c r="B497" s="75" t="s">
        <v>1117</v>
      </c>
      <c r="C497" s="89" t="s">
        <v>1141</v>
      </c>
      <c r="D497" s="75" t="s">
        <v>1142</v>
      </c>
      <c r="E497" s="60"/>
      <c r="F497" s="60"/>
      <c r="G497" s="63"/>
    </row>
    <row r="498" spans="1:7" ht="14.25">
      <c r="A498" s="75" t="s">
        <v>25</v>
      </c>
      <c r="B498" s="75" t="s">
        <v>1117</v>
      </c>
      <c r="C498" s="89" t="s">
        <v>1143</v>
      </c>
      <c r="D498" s="75" t="s">
        <v>1144</v>
      </c>
      <c r="E498" s="60"/>
      <c r="F498" s="60"/>
      <c r="G498" s="63"/>
    </row>
    <row r="499" spans="1:7" ht="14.25">
      <c r="A499" s="75" t="s">
        <v>25</v>
      </c>
      <c r="B499" s="75" t="s">
        <v>1117</v>
      </c>
      <c r="C499" s="89" t="s">
        <v>1145</v>
      </c>
      <c r="D499" s="75" t="s">
        <v>1146</v>
      </c>
      <c r="E499" s="60"/>
      <c r="F499" s="60"/>
      <c r="G499" s="63"/>
    </row>
    <row r="500" spans="1:7" ht="14.25">
      <c r="A500" s="75" t="s">
        <v>25</v>
      </c>
      <c r="B500" s="75" t="s">
        <v>1117</v>
      </c>
      <c r="C500" s="89" t="s">
        <v>1147</v>
      </c>
      <c r="D500" s="75" t="s">
        <v>1148</v>
      </c>
      <c r="E500" s="60"/>
      <c r="F500" s="60"/>
      <c r="G500" s="63"/>
    </row>
    <row r="501" spans="1:7" ht="14.25">
      <c r="A501" s="75" t="s">
        <v>25</v>
      </c>
      <c r="B501" s="75" t="s">
        <v>1117</v>
      </c>
      <c r="C501" s="89" t="s">
        <v>1149</v>
      </c>
      <c r="D501" s="75" t="s">
        <v>1150</v>
      </c>
      <c r="E501" s="60"/>
      <c r="F501" s="60"/>
      <c r="G501" s="63"/>
    </row>
    <row r="502" spans="1:7" ht="14.25">
      <c r="A502" s="75" t="s">
        <v>25</v>
      </c>
      <c r="B502" s="75" t="s">
        <v>1117</v>
      </c>
      <c r="C502" s="89" t="s">
        <v>1151</v>
      </c>
      <c r="D502" s="75" t="s">
        <v>1152</v>
      </c>
      <c r="E502" s="60"/>
      <c r="F502" s="60"/>
      <c r="G502" s="63"/>
    </row>
    <row r="503" spans="1:7" ht="14.25">
      <c r="A503" s="75" t="s">
        <v>25</v>
      </c>
      <c r="B503" s="75" t="s">
        <v>1117</v>
      </c>
      <c r="C503" s="89" t="s">
        <v>1153</v>
      </c>
      <c r="D503" s="75" t="s">
        <v>1154</v>
      </c>
      <c r="E503" s="60"/>
      <c r="F503" s="60"/>
      <c r="G503" s="63"/>
    </row>
    <row r="504" spans="1:7" ht="14.25">
      <c r="A504" s="75" t="s">
        <v>25</v>
      </c>
      <c r="B504" s="75" t="s">
        <v>1117</v>
      </c>
      <c r="C504" s="89" t="s">
        <v>1155</v>
      </c>
      <c r="D504" s="75" t="s">
        <v>1156</v>
      </c>
      <c r="E504" s="60"/>
      <c r="F504" s="60"/>
      <c r="G504" s="63"/>
    </row>
    <row r="505" spans="1:7" ht="14.25">
      <c r="A505" s="75" t="s">
        <v>25</v>
      </c>
      <c r="B505" s="75" t="s">
        <v>1117</v>
      </c>
      <c r="C505" s="89" t="s">
        <v>1157</v>
      </c>
      <c r="D505" s="75" t="s">
        <v>1158</v>
      </c>
      <c r="E505" s="60"/>
      <c r="F505" s="60"/>
      <c r="G505" s="63"/>
    </row>
    <row r="506" spans="1:7" ht="14.25">
      <c r="A506" s="75" t="s">
        <v>25</v>
      </c>
      <c r="B506" s="75" t="s">
        <v>1117</v>
      </c>
      <c r="C506" s="89" t="s">
        <v>1159</v>
      </c>
      <c r="D506" s="75" t="s">
        <v>1160</v>
      </c>
      <c r="E506" s="60"/>
      <c r="F506" s="60"/>
      <c r="G506" s="63"/>
    </row>
    <row r="507" spans="1:7" ht="14.25">
      <c r="A507" s="75" t="s">
        <v>25</v>
      </c>
      <c r="B507" s="75" t="s">
        <v>1117</v>
      </c>
      <c r="C507" s="89" t="s">
        <v>1161</v>
      </c>
      <c r="D507" s="75" t="s">
        <v>1162</v>
      </c>
      <c r="E507" s="60"/>
      <c r="F507" s="60"/>
      <c r="G507" s="63"/>
    </row>
    <row r="508" spans="1:7" ht="14.25">
      <c r="A508" s="75" t="s">
        <v>25</v>
      </c>
      <c r="B508" s="75" t="s">
        <v>1117</v>
      </c>
      <c r="C508" s="89" t="s">
        <v>1163</v>
      </c>
      <c r="D508" s="75" t="s">
        <v>1164</v>
      </c>
      <c r="E508" s="60"/>
      <c r="F508" s="60"/>
      <c r="G508" s="63"/>
    </row>
    <row r="509" spans="1:7" ht="14.25">
      <c r="A509" s="75" t="s">
        <v>25</v>
      </c>
      <c r="B509" s="75" t="s">
        <v>1117</v>
      </c>
      <c r="C509" s="89" t="s">
        <v>1165</v>
      </c>
      <c r="D509" s="75" t="s">
        <v>1166</v>
      </c>
      <c r="E509" s="60"/>
      <c r="F509" s="60"/>
      <c r="G509" s="63"/>
    </row>
    <row r="510" spans="1:7" ht="14.25">
      <c r="A510" s="75" t="s">
        <v>25</v>
      </c>
      <c r="B510" s="75" t="s">
        <v>1117</v>
      </c>
      <c r="C510" s="89" t="s">
        <v>1167</v>
      </c>
      <c r="D510" s="75" t="s">
        <v>1168</v>
      </c>
      <c r="E510" s="60"/>
      <c r="F510" s="60"/>
      <c r="G510" s="63"/>
    </row>
    <row r="511" spans="1:7" ht="14.25">
      <c r="A511" s="75" t="s">
        <v>25</v>
      </c>
      <c r="B511" s="75" t="s">
        <v>1117</v>
      </c>
      <c r="C511" s="89" t="s">
        <v>1169</v>
      </c>
      <c r="D511" s="75" t="s">
        <v>1170</v>
      </c>
      <c r="E511" s="60"/>
      <c r="F511" s="60"/>
      <c r="G511" s="63"/>
    </row>
    <row r="512" spans="1:7" ht="14.25">
      <c r="A512" s="75" t="s">
        <v>25</v>
      </c>
      <c r="B512" s="75" t="s">
        <v>1117</v>
      </c>
      <c r="C512" s="89" t="s">
        <v>1171</v>
      </c>
      <c r="D512" s="75" t="s">
        <v>1172</v>
      </c>
      <c r="E512" s="60"/>
      <c r="F512" s="60"/>
      <c r="G512" s="63"/>
    </row>
    <row r="513" spans="1:7" ht="14.25">
      <c r="A513" s="75" t="s">
        <v>25</v>
      </c>
      <c r="B513" s="75" t="s">
        <v>1117</v>
      </c>
      <c r="C513" s="89" t="s">
        <v>1173</v>
      </c>
      <c r="D513" s="75" t="s">
        <v>1174</v>
      </c>
      <c r="E513" s="60"/>
      <c r="F513" s="60"/>
      <c r="G513" s="63"/>
    </row>
    <row r="514" spans="1:7" ht="14.25">
      <c r="A514" s="75" t="s">
        <v>25</v>
      </c>
      <c r="B514" s="75" t="s">
        <v>1117</v>
      </c>
      <c r="C514" s="89" t="s">
        <v>1175</v>
      </c>
      <c r="D514" s="75" t="s">
        <v>1176</v>
      </c>
      <c r="E514" s="60"/>
      <c r="F514" s="60"/>
      <c r="G514" s="63"/>
    </row>
    <row r="515" spans="1:7" ht="14.25">
      <c r="A515" s="75" t="s">
        <v>25</v>
      </c>
      <c r="B515" s="75" t="s">
        <v>1117</v>
      </c>
      <c r="C515" s="89" t="s">
        <v>1177</v>
      </c>
      <c r="D515" s="75" t="s">
        <v>1178</v>
      </c>
      <c r="E515" s="60"/>
      <c r="F515" s="60"/>
      <c r="G515" s="63"/>
    </row>
    <row r="516" spans="1:7" ht="14.25">
      <c r="A516" s="75" t="s">
        <v>25</v>
      </c>
      <c r="B516" s="75" t="s">
        <v>1117</v>
      </c>
      <c r="C516" s="89" t="s">
        <v>1179</v>
      </c>
      <c r="D516" s="75" t="s">
        <v>1180</v>
      </c>
      <c r="E516" s="60"/>
      <c r="F516" s="60"/>
      <c r="G516" s="63"/>
    </row>
    <row r="517" spans="1:7" ht="14.25">
      <c r="A517" s="75" t="s">
        <v>25</v>
      </c>
      <c r="B517" s="75" t="s">
        <v>1117</v>
      </c>
      <c r="C517" s="89" t="s">
        <v>1181</v>
      </c>
      <c r="D517" s="75" t="s">
        <v>1182</v>
      </c>
      <c r="E517" s="60"/>
      <c r="F517" s="60"/>
      <c r="G517" s="63"/>
    </row>
    <row r="518" spans="1:7" ht="14.25">
      <c r="A518" s="75" t="s">
        <v>25</v>
      </c>
      <c r="B518" s="75" t="s">
        <v>1117</v>
      </c>
      <c r="C518" s="89" t="s">
        <v>1183</v>
      </c>
      <c r="D518" s="75" t="s">
        <v>1184</v>
      </c>
      <c r="E518" s="60"/>
      <c r="F518" s="60"/>
      <c r="G518" s="63"/>
    </row>
    <row r="519" spans="1:7" ht="14.25">
      <c r="A519" s="75" t="s">
        <v>25</v>
      </c>
      <c r="B519" s="75" t="s">
        <v>1117</v>
      </c>
      <c r="C519" s="89" t="s">
        <v>1185</v>
      </c>
      <c r="D519" s="75" t="s">
        <v>1186</v>
      </c>
      <c r="E519" s="60"/>
      <c r="F519" s="60"/>
      <c r="G519" s="63"/>
    </row>
    <row r="520" spans="1:7" ht="14.25">
      <c r="A520" s="75" t="s">
        <v>25</v>
      </c>
      <c r="B520" s="75" t="s">
        <v>1117</v>
      </c>
      <c r="C520" s="89" t="s">
        <v>1187</v>
      </c>
      <c r="D520" s="75" t="s">
        <v>1188</v>
      </c>
      <c r="E520" s="60"/>
      <c r="F520" s="60"/>
      <c r="G520" s="63"/>
    </row>
    <row r="521" spans="1:7" ht="14.25">
      <c r="A521" s="75" t="s">
        <v>25</v>
      </c>
      <c r="B521" s="75" t="s">
        <v>1189</v>
      </c>
      <c r="C521" s="89" t="s">
        <v>552</v>
      </c>
      <c r="D521" s="75" t="s">
        <v>553</v>
      </c>
      <c r="E521" s="60"/>
      <c r="F521" s="60"/>
      <c r="G521" s="63"/>
    </row>
    <row r="522" spans="1:7" ht="14.25">
      <c r="A522" s="75" t="s">
        <v>25</v>
      </c>
      <c r="B522" s="75" t="s">
        <v>1189</v>
      </c>
      <c r="C522" s="89" t="s">
        <v>1190</v>
      </c>
      <c r="D522" s="75" t="s">
        <v>1191</v>
      </c>
      <c r="E522" s="60"/>
      <c r="F522" s="60"/>
      <c r="G522" s="63"/>
    </row>
    <row r="523" spans="1:7" ht="14.25">
      <c r="A523" s="75" t="s">
        <v>25</v>
      </c>
      <c r="B523" s="75" t="s">
        <v>1189</v>
      </c>
      <c r="C523" s="89" t="s">
        <v>1192</v>
      </c>
      <c r="D523" s="75" t="s">
        <v>1193</v>
      </c>
      <c r="E523" s="60"/>
      <c r="F523" s="60"/>
      <c r="G523" s="63"/>
    </row>
    <row r="524" spans="1:7" ht="14.25">
      <c r="A524" s="75" t="s">
        <v>25</v>
      </c>
      <c r="B524" s="75" t="s">
        <v>1189</v>
      </c>
      <c r="C524" s="89" t="s">
        <v>1194</v>
      </c>
      <c r="D524" s="75" t="s">
        <v>1195</v>
      </c>
      <c r="E524" s="60"/>
      <c r="F524" s="60"/>
      <c r="G524" s="63"/>
    </row>
    <row r="525" spans="1:7" ht="14.25">
      <c r="A525" s="75" t="s">
        <v>25</v>
      </c>
      <c r="B525" s="75" t="s">
        <v>1189</v>
      </c>
      <c r="C525" s="89" t="s">
        <v>1196</v>
      </c>
      <c r="D525" s="75" t="s">
        <v>1197</v>
      </c>
      <c r="E525" s="60"/>
      <c r="F525" s="60"/>
      <c r="G525" s="63"/>
    </row>
    <row r="526" spans="1:7" ht="14.25">
      <c r="A526" s="75" t="s">
        <v>25</v>
      </c>
      <c r="B526" s="75" t="s">
        <v>1189</v>
      </c>
      <c r="C526" s="89" t="s">
        <v>1198</v>
      </c>
      <c r="D526" s="75" t="s">
        <v>1199</v>
      </c>
      <c r="E526" s="60"/>
      <c r="F526" s="60"/>
      <c r="G526" s="63"/>
    </row>
    <row r="527" spans="1:7" ht="14.25">
      <c r="A527" s="75" t="s">
        <v>25</v>
      </c>
      <c r="B527" s="75" t="s">
        <v>1189</v>
      </c>
      <c r="C527" s="89" t="s">
        <v>1200</v>
      </c>
      <c r="D527" s="75" t="s">
        <v>1201</v>
      </c>
      <c r="E527" s="60"/>
      <c r="F527" s="60"/>
      <c r="G527" s="63"/>
    </row>
    <row r="528" spans="1:7" ht="14.25">
      <c r="A528" s="75" t="s">
        <v>25</v>
      </c>
      <c r="B528" s="75" t="s">
        <v>1189</v>
      </c>
      <c r="C528" s="89" t="s">
        <v>1202</v>
      </c>
      <c r="D528" s="75" t="s">
        <v>1203</v>
      </c>
      <c r="E528" s="60"/>
      <c r="F528" s="60"/>
      <c r="G528" s="63"/>
    </row>
    <row r="529" spans="1:7" ht="14.25">
      <c r="A529" s="75" t="s">
        <v>25</v>
      </c>
      <c r="B529" s="75" t="s">
        <v>1189</v>
      </c>
      <c r="C529" s="89" t="s">
        <v>1204</v>
      </c>
      <c r="D529" s="75" t="s">
        <v>1205</v>
      </c>
      <c r="E529" s="60"/>
      <c r="F529" s="60"/>
      <c r="G529" s="63"/>
    </row>
    <row r="530" spans="1:7" ht="14.25">
      <c r="A530" s="75" t="s">
        <v>25</v>
      </c>
      <c r="B530" s="75" t="s">
        <v>1189</v>
      </c>
      <c r="C530" s="89" t="s">
        <v>1206</v>
      </c>
      <c r="D530" s="75" t="s">
        <v>1207</v>
      </c>
      <c r="E530" s="60"/>
      <c r="F530" s="60"/>
      <c r="G530" s="63"/>
    </row>
    <row r="531" spans="1:7" ht="14.25">
      <c r="A531" s="75" t="s">
        <v>25</v>
      </c>
      <c r="B531" s="75" t="s">
        <v>1189</v>
      </c>
      <c r="C531" s="89" t="s">
        <v>1208</v>
      </c>
      <c r="D531" s="75" t="s">
        <v>1209</v>
      </c>
      <c r="E531" s="60"/>
      <c r="F531" s="60"/>
      <c r="G531" s="63"/>
    </row>
    <row r="532" spans="1:7" ht="14.25">
      <c r="A532" s="75" t="s">
        <v>25</v>
      </c>
      <c r="B532" s="75" t="s">
        <v>1189</v>
      </c>
      <c r="C532" s="89" t="s">
        <v>1210</v>
      </c>
      <c r="D532" s="75" t="s">
        <v>1211</v>
      </c>
      <c r="E532" s="60"/>
      <c r="F532" s="60"/>
      <c r="G532" s="63"/>
    </row>
    <row r="533" spans="1:7" ht="14.25">
      <c r="A533" s="75" t="s">
        <v>25</v>
      </c>
      <c r="B533" s="75" t="s">
        <v>1189</v>
      </c>
      <c r="C533" s="89" t="s">
        <v>1212</v>
      </c>
      <c r="D533" s="75" t="s">
        <v>1213</v>
      </c>
      <c r="E533" s="60"/>
      <c r="F533" s="60"/>
      <c r="G533" s="63"/>
    </row>
    <row r="534" spans="1:7" ht="14.25">
      <c r="A534" s="75" t="s">
        <v>25</v>
      </c>
      <c r="B534" s="75" t="s">
        <v>1189</v>
      </c>
      <c r="C534" s="89" t="s">
        <v>1214</v>
      </c>
      <c r="D534" s="75" t="s">
        <v>1215</v>
      </c>
      <c r="E534" s="60"/>
      <c r="F534" s="60"/>
      <c r="G534" s="63"/>
    </row>
    <row r="535" spans="1:7" ht="14.25">
      <c r="A535" s="75" t="s">
        <v>25</v>
      </c>
      <c r="B535" s="75" t="s">
        <v>1189</v>
      </c>
      <c r="C535" s="89" t="s">
        <v>1216</v>
      </c>
      <c r="D535" s="75" t="s">
        <v>1217</v>
      </c>
      <c r="E535" s="60"/>
      <c r="F535" s="60"/>
      <c r="G535" s="63"/>
    </row>
    <row r="536" spans="1:7" ht="14.25">
      <c r="A536" s="75" t="s">
        <v>25</v>
      </c>
      <c r="B536" s="75" t="s">
        <v>1189</v>
      </c>
      <c r="C536" s="89" t="s">
        <v>1218</v>
      </c>
      <c r="D536" s="75" t="s">
        <v>1219</v>
      </c>
      <c r="E536" s="60"/>
      <c r="F536" s="60"/>
      <c r="G536" s="63"/>
    </row>
    <row r="537" spans="1:7" ht="14.25">
      <c r="A537" s="75" t="s">
        <v>25</v>
      </c>
      <c r="B537" s="75" t="s">
        <v>1189</v>
      </c>
      <c r="C537" s="89" t="s">
        <v>1220</v>
      </c>
      <c r="D537" s="75" t="s">
        <v>53</v>
      </c>
      <c r="E537" s="60"/>
      <c r="F537" s="60"/>
      <c r="G537" s="63"/>
    </row>
    <row r="538" spans="1:7" ht="14.25">
      <c r="A538" s="75" t="s">
        <v>25</v>
      </c>
      <c r="B538" s="75" t="s">
        <v>1189</v>
      </c>
      <c r="C538" s="89" t="s">
        <v>1221</v>
      </c>
      <c r="D538" s="75" t="s">
        <v>1222</v>
      </c>
      <c r="E538" s="60"/>
      <c r="F538" s="60"/>
      <c r="G538" s="63"/>
    </row>
    <row r="539" spans="1:7" ht="14.25">
      <c r="A539" s="75" t="s">
        <v>25</v>
      </c>
      <c r="B539" s="75" t="s">
        <v>1189</v>
      </c>
      <c r="C539" s="89" t="s">
        <v>1325</v>
      </c>
      <c r="D539" s="75" t="s">
        <v>1326</v>
      </c>
      <c r="E539" s="60"/>
      <c r="F539" s="60"/>
      <c r="G539" s="63"/>
    </row>
    <row r="540" spans="1:7" ht="14.25">
      <c r="A540" s="75" t="s">
        <v>25</v>
      </c>
      <c r="B540" s="75" t="s">
        <v>1189</v>
      </c>
      <c r="C540" s="89" t="s">
        <v>1223</v>
      </c>
      <c r="D540" s="75" t="s">
        <v>1224</v>
      </c>
      <c r="E540" s="60"/>
      <c r="F540" s="60"/>
      <c r="G540" s="63"/>
    </row>
    <row r="541" spans="1:7" ht="14.25">
      <c r="A541" s="75" t="s">
        <v>25</v>
      </c>
      <c r="B541" s="75" t="s">
        <v>1189</v>
      </c>
      <c r="C541" s="89" t="s">
        <v>1225</v>
      </c>
      <c r="D541" s="75" t="s">
        <v>1226</v>
      </c>
      <c r="E541" s="60"/>
      <c r="F541" s="60"/>
      <c r="G541" s="63"/>
    </row>
    <row r="542" spans="1:7" ht="14.25">
      <c r="A542" s="75" t="s">
        <v>25</v>
      </c>
      <c r="B542" s="75" t="s">
        <v>1189</v>
      </c>
      <c r="C542" s="89" t="s">
        <v>1227</v>
      </c>
      <c r="D542" s="75" t="s">
        <v>1228</v>
      </c>
      <c r="E542" s="60"/>
      <c r="F542" s="60"/>
      <c r="G542" s="63"/>
    </row>
    <row r="543" spans="1:7" ht="14.25">
      <c r="A543" s="75" t="s">
        <v>25</v>
      </c>
      <c r="B543" s="75" t="s">
        <v>1189</v>
      </c>
      <c r="C543" s="89" t="s">
        <v>1229</v>
      </c>
      <c r="D543" s="75" t="s">
        <v>1230</v>
      </c>
      <c r="E543" s="60"/>
      <c r="F543" s="60"/>
      <c r="G543" s="63"/>
    </row>
    <row r="544" spans="1:7" ht="14.25">
      <c r="A544" s="75" t="s">
        <v>25</v>
      </c>
      <c r="B544" s="75" t="s">
        <v>1189</v>
      </c>
      <c r="C544" s="89" t="s">
        <v>1231</v>
      </c>
      <c r="D544" s="75" t="s">
        <v>1232</v>
      </c>
      <c r="E544" s="60"/>
      <c r="F544" s="60"/>
      <c r="G544" s="63"/>
    </row>
    <row r="545" spans="1:7" ht="14.25">
      <c r="A545" s="75" t="s">
        <v>25</v>
      </c>
      <c r="B545" s="75" t="s">
        <v>1189</v>
      </c>
      <c r="C545" s="89" t="s">
        <v>1233</v>
      </c>
      <c r="D545" s="75" t="s">
        <v>1234</v>
      </c>
      <c r="E545" s="60"/>
      <c r="F545" s="60"/>
      <c r="G545" s="63"/>
    </row>
    <row r="546" spans="1:7" ht="14.25">
      <c r="A546" s="75" t="s">
        <v>25</v>
      </c>
      <c r="B546" s="75" t="s">
        <v>1189</v>
      </c>
      <c r="C546" s="89" t="s">
        <v>1235</v>
      </c>
      <c r="D546" s="75" t="s">
        <v>1236</v>
      </c>
      <c r="E546" s="60"/>
      <c r="F546" s="60"/>
      <c r="G546" s="63"/>
    </row>
    <row r="547" spans="1:7" ht="14.25">
      <c r="A547" s="75" t="s">
        <v>25</v>
      </c>
      <c r="B547" s="75" t="s">
        <v>1189</v>
      </c>
      <c r="C547" s="89" t="s">
        <v>1237</v>
      </c>
      <c r="D547" s="75" t="s">
        <v>1238</v>
      </c>
      <c r="E547" s="60"/>
      <c r="F547" s="60"/>
      <c r="G547" s="63"/>
    </row>
    <row r="548" spans="1:7" ht="14.25">
      <c r="A548" s="75" t="s">
        <v>25</v>
      </c>
      <c r="B548" s="75" t="s">
        <v>1189</v>
      </c>
      <c r="C548" s="89" t="s">
        <v>1239</v>
      </c>
      <c r="D548" s="75" t="s">
        <v>1240</v>
      </c>
      <c r="E548" s="60"/>
      <c r="F548" s="60"/>
      <c r="G548" s="63"/>
    </row>
    <row r="549" spans="1:7" ht="14.25">
      <c r="A549" s="75" t="s">
        <v>25</v>
      </c>
      <c r="B549" s="75" t="s">
        <v>1189</v>
      </c>
      <c r="C549" s="89" t="s">
        <v>1241</v>
      </c>
      <c r="D549" s="75" t="s">
        <v>1242</v>
      </c>
      <c r="E549" s="60"/>
      <c r="F549" s="60"/>
      <c r="G549" s="63"/>
    </row>
    <row r="550" spans="1:7" ht="14.25">
      <c r="A550" s="75" t="s">
        <v>25</v>
      </c>
      <c r="B550" s="75" t="s">
        <v>1189</v>
      </c>
      <c r="C550" s="89" t="s">
        <v>1243</v>
      </c>
      <c r="D550" s="75" t="s">
        <v>1244</v>
      </c>
      <c r="E550" s="60"/>
      <c r="F550" s="60"/>
      <c r="G550" s="63"/>
    </row>
    <row r="551" spans="1:7" ht="14.25">
      <c r="A551" s="75" t="s">
        <v>25</v>
      </c>
      <c r="B551" s="75" t="s">
        <v>1189</v>
      </c>
      <c r="C551" s="89" t="s">
        <v>1245</v>
      </c>
      <c r="D551" s="75" t="s">
        <v>1246</v>
      </c>
      <c r="E551" s="60"/>
      <c r="F551" s="60"/>
      <c r="G551" s="63"/>
    </row>
    <row r="552" spans="1:7" ht="14.25">
      <c r="A552" s="75" t="s">
        <v>25</v>
      </c>
      <c r="B552" s="75" t="s">
        <v>1189</v>
      </c>
      <c r="C552" s="89" t="s">
        <v>1247</v>
      </c>
      <c r="D552" s="75" t="s">
        <v>1248</v>
      </c>
      <c r="E552" s="60"/>
      <c r="F552" s="60"/>
      <c r="G552" s="63"/>
    </row>
    <row r="553" spans="1:7" ht="14.25">
      <c r="A553" s="75" t="s">
        <v>25</v>
      </c>
      <c r="B553" s="75" t="s">
        <v>1189</v>
      </c>
      <c r="C553" s="89" t="s">
        <v>1249</v>
      </c>
      <c r="D553" s="75" t="s">
        <v>1250</v>
      </c>
      <c r="E553" s="60"/>
      <c r="F553" s="60"/>
      <c r="G553" s="63"/>
    </row>
    <row r="554" spans="1:7" ht="14.25">
      <c r="A554" s="75" t="s">
        <v>25</v>
      </c>
      <c r="B554" s="75" t="s">
        <v>1189</v>
      </c>
      <c r="C554" s="89" t="s">
        <v>1251</v>
      </c>
      <c r="D554" s="75" t="s">
        <v>1252</v>
      </c>
      <c r="E554" s="60"/>
      <c r="F554" s="60"/>
      <c r="G554" s="63"/>
    </row>
    <row r="555" spans="1:7" ht="14.25">
      <c r="A555" s="75" t="s">
        <v>25</v>
      </c>
      <c r="B555" s="75" t="s">
        <v>1189</v>
      </c>
      <c r="C555" s="89" t="s">
        <v>1253</v>
      </c>
      <c r="D555" s="75" t="s">
        <v>1254</v>
      </c>
      <c r="E555" s="60"/>
      <c r="F555" s="60"/>
      <c r="G555" s="63"/>
    </row>
    <row r="556" spans="1:7" ht="14.25">
      <c r="A556" s="75" t="s">
        <v>25</v>
      </c>
      <c r="B556" s="75" t="s">
        <v>1255</v>
      </c>
      <c r="C556" s="89" t="s">
        <v>1256</v>
      </c>
      <c r="D556" s="75" t="s">
        <v>1257</v>
      </c>
      <c r="E556" s="60"/>
      <c r="F556" s="60"/>
      <c r="G556" s="63"/>
    </row>
    <row r="557" spans="1:7" ht="14.25">
      <c r="A557" s="75" t="s">
        <v>25</v>
      </c>
      <c r="B557" s="75" t="s">
        <v>1255</v>
      </c>
      <c r="C557" s="89" t="s">
        <v>1258</v>
      </c>
      <c r="D557" s="75" t="s">
        <v>1259</v>
      </c>
      <c r="E557" s="60"/>
      <c r="F557" s="60"/>
      <c r="G557" s="63"/>
    </row>
    <row r="558" spans="1:7" ht="14.25">
      <c r="A558" s="75" t="s">
        <v>25</v>
      </c>
      <c r="B558" s="75" t="s">
        <v>1255</v>
      </c>
      <c r="C558" s="89" t="s">
        <v>1260</v>
      </c>
      <c r="D558" s="75" t="s">
        <v>1261</v>
      </c>
      <c r="E558" s="60"/>
      <c r="F558" s="60"/>
      <c r="G558" s="63"/>
    </row>
    <row r="559" spans="1:7" ht="14.25">
      <c r="A559" s="75" t="s">
        <v>25</v>
      </c>
      <c r="B559" s="75" t="s">
        <v>1255</v>
      </c>
      <c r="C559" s="89" t="s">
        <v>1327</v>
      </c>
      <c r="D559" s="75" t="s">
        <v>1328</v>
      </c>
      <c r="E559" s="60"/>
      <c r="F559" s="60"/>
      <c r="G559" s="63"/>
    </row>
    <row r="560" spans="1:7" ht="14.25">
      <c r="A560" s="75" t="s">
        <v>25</v>
      </c>
      <c r="B560" s="75" t="s">
        <v>1255</v>
      </c>
      <c r="C560" s="89" t="s">
        <v>1262</v>
      </c>
      <c r="D560" s="75" t="s">
        <v>1263</v>
      </c>
      <c r="E560" s="60"/>
      <c r="F560" s="60"/>
      <c r="G560" s="63"/>
    </row>
    <row r="561" spans="1:7" ht="14.25">
      <c r="A561" s="75" t="s">
        <v>25</v>
      </c>
      <c r="B561" s="75" t="s">
        <v>1255</v>
      </c>
      <c r="C561" s="89" t="s">
        <v>1264</v>
      </c>
      <c r="D561" s="75" t="s">
        <v>80</v>
      </c>
      <c r="E561" s="60"/>
      <c r="F561" s="60"/>
      <c r="G561" s="63"/>
    </row>
    <row r="562" spans="1:7" ht="14.25">
      <c r="A562" s="75" t="s">
        <v>25</v>
      </c>
      <c r="B562" s="75" t="s">
        <v>1255</v>
      </c>
      <c r="C562" s="89" t="s">
        <v>1265</v>
      </c>
      <c r="D562" s="75" t="s">
        <v>1266</v>
      </c>
      <c r="E562" s="60"/>
      <c r="F562" s="60"/>
      <c r="G562" s="63"/>
    </row>
    <row r="563" spans="1:7" ht="14.25">
      <c r="A563" s="75" t="s">
        <v>25</v>
      </c>
      <c r="B563" s="75" t="s">
        <v>1255</v>
      </c>
      <c r="C563" s="89" t="s">
        <v>1267</v>
      </c>
      <c r="D563" s="75" t="s">
        <v>1268</v>
      </c>
      <c r="E563" s="60"/>
      <c r="F563" s="60"/>
      <c r="G563" s="63"/>
    </row>
    <row r="564" spans="1:7" ht="14.25">
      <c r="A564" s="75" t="s">
        <v>25</v>
      </c>
      <c r="B564" s="75" t="s">
        <v>1255</v>
      </c>
      <c r="C564" s="89" t="s">
        <v>1269</v>
      </c>
      <c r="D564" s="75" t="s">
        <v>1270</v>
      </c>
      <c r="E564" s="60"/>
      <c r="F564" s="60"/>
      <c r="G564" s="63"/>
    </row>
    <row r="565" spans="1:7" ht="14.25">
      <c r="A565" s="75" t="s">
        <v>25</v>
      </c>
      <c r="B565" s="75" t="s">
        <v>1255</v>
      </c>
      <c r="C565" s="89" t="s">
        <v>1271</v>
      </c>
      <c r="D565" s="75" t="s">
        <v>1272</v>
      </c>
      <c r="E565" s="60"/>
      <c r="F565" s="60"/>
      <c r="G565" s="63"/>
    </row>
    <row r="566" spans="1:7" ht="14.25">
      <c r="A566" s="75" t="s">
        <v>25</v>
      </c>
      <c r="B566" s="75" t="s">
        <v>1255</v>
      </c>
      <c r="C566" s="89" t="s">
        <v>1273</v>
      </c>
      <c r="D566" s="75" t="s">
        <v>1274</v>
      </c>
      <c r="E566" s="60"/>
      <c r="F566" s="60"/>
      <c r="G566" s="63"/>
    </row>
    <row r="567" spans="1:7" ht="14.25">
      <c r="A567" s="75" t="s">
        <v>25</v>
      </c>
      <c r="B567" s="75" t="s">
        <v>1255</v>
      </c>
      <c r="C567" s="89" t="s">
        <v>1275</v>
      </c>
      <c r="D567" s="75" t="s">
        <v>54</v>
      </c>
      <c r="E567" s="60"/>
      <c r="F567" s="60"/>
      <c r="G567" s="63"/>
    </row>
    <row r="568" spans="1:7" ht="14.25">
      <c r="A568" s="75" t="s">
        <v>25</v>
      </c>
      <c r="B568" s="75" t="s">
        <v>1255</v>
      </c>
      <c r="C568" s="89" t="s">
        <v>1276</v>
      </c>
      <c r="D568" s="75" t="s">
        <v>1277</v>
      </c>
      <c r="E568" s="60"/>
      <c r="F568" s="60"/>
      <c r="G568" s="63"/>
    </row>
    <row r="569" spans="1:7" ht="14.25">
      <c r="A569" s="75" t="s">
        <v>25</v>
      </c>
      <c r="B569" s="75" t="s">
        <v>1255</v>
      </c>
      <c r="C569" s="89" t="s">
        <v>1278</v>
      </c>
      <c r="D569" s="75" t="s">
        <v>1279</v>
      </c>
      <c r="E569" s="60"/>
      <c r="F569" s="60"/>
      <c r="G569" s="63"/>
    </row>
    <row r="570" spans="1:7" ht="14.25">
      <c r="A570" s="75" t="s">
        <v>25</v>
      </c>
      <c r="B570" s="75" t="s">
        <v>1255</v>
      </c>
      <c r="C570" s="89" t="s">
        <v>1280</v>
      </c>
      <c r="D570" s="75" t="s">
        <v>1281</v>
      </c>
      <c r="E570" s="60"/>
      <c r="F570" s="60"/>
      <c r="G570" s="63"/>
    </row>
    <row r="571" spans="1:7" ht="14.25">
      <c r="A571" s="75" t="s">
        <v>25</v>
      </c>
      <c r="B571" s="75" t="s">
        <v>1255</v>
      </c>
      <c r="C571" s="89" t="s">
        <v>1282</v>
      </c>
      <c r="D571" s="75" t="s">
        <v>1283</v>
      </c>
      <c r="E571" s="60"/>
      <c r="F571" s="60"/>
      <c r="G571" s="63"/>
    </row>
    <row r="572" spans="1:7" ht="14.25">
      <c r="A572" s="75" t="s">
        <v>25</v>
      </c>
      <c r="B572" s="75" t="s">
        <v>1255</v>
      </c>
      <c r="C572" s="89" t="s">
        <v>1284</v>
      </c>
      <c r="D572" s="75" t="s">
        <v>16</v>
      </c>
      <c r="E572" s="60"/>
      <c r="F572" s="60"/>
      <c r="G572" s="63"/>
    </row>
    <row r="573" spans="1:7" ht="14.25">
      <c r="A573" s="75" t="s">
        <v>25</v>
      </c>
      <c r="B573" s="75" t="s">
        <v>1255</v>
      </c>
      <c r="C573" s="89" t="s">
        <v>1285</v>
      </c>
      <c r="D573" s="75" t="s">
        <v>1286</v>
      </c>
      <c r="E573" s="60"/>
      <c r="F573" s="60"/>
      <c r="G573" s="63"/>
    </row>
    <row r="574" spans="1:7" ht="14.25">
      <c r="A574" s="75" t="s">
        <v>25</v>
      </c>
      <c r="B574" s="75" t="s">
        <v>1255</v>
      </c>
      <c r="C574" s="89" t="s">
        <v>1287</v>
      </c>
      <c r="D574" s="75" t="s">
        <v>1288</v>
      </c>
      <c r="E574" s="60"/>
      <c r="F574" s="60"/>
      <c r="G574" s="63"/>
    </row>
    <row r="575" spans="1:7" ht="14.25">
      <c r="A575" s="75" t="s">
        <v>25</v>
      </c>
      <c r="B575" s="75" t="s">
        <v>1255</v>
      </c>
      <c r="C575" s="89" t="s">
        <v>1289</v>
      </c>
      <c r="D575" s="75" t="s">
        <v>1290</v>
      </c>
      <c r="E575" s="60"/>
      <c r="F575" s="60"/>
      <c r="G575" s="63"/>
    </row>
    <row r="576" spans="1:7" ht="14.25">
      <c r="A576" s="75" t="s">
        <v>25</v>
      </c>
      <c r="B576" s="75" t="s">
        <v>1255</v>
      </c>
      <c r="C576" s="89" t="s">
        <v>1291</v>
      </c>
      <c r="D576" s="75" t="s">
        <v>1292</v>
      </c>
      <c r="E576" s="60"/>
      <c r="F576" s="60"/>
      <c r="G576" s="63"/>
    </row>
    <row r="577" spans="1:7" ht="14.25">
      <c r="A577" s="75" t="s">
        <v>25</v>
      </c>
      <c r="B577" s="75" t="s">
        <v>1255</v>
      </c>
      <c r="C577" s="89" t="s">
        <v>1293</v>
      </c>
      <c r="D577" s="75" t="s">
        <v>1294</v>
      </c>
      <c r="E577" s="60"/>
      <c r="F577" s="60"/>
      <c r="G577" s="63"/>
    </row>
    <row r="578" spans="1:7" ht="14.25">
      <c r="A578" s="75" t="s">
        <v>25</v>
      </c>
      <c r="B578" s="75" t="s">
        <v>1255</v>
      </c>
      <c r="C578" s="89" t="s">
        <v>1295</v>
      </c>
      <c r="D578" s="75" t="s">
        <v>1296</v>
      </c>
      <c r="E578" s="60"/>
      <c r="F578" s="60"/>
      <c r="G578" s="63"/>
    </row>
    <row r="579" spans="1:7" ht="14.25">
      <c r="A579" s="75" t="s">
        <v>25</v>
      </c>
      <c r="B579" s="75" t="s">
        <v>1255</v>
      </c>
      <c r="C579" s="89" t="s">
        <v>1297</v>
      </c>
      <c r="D579" s="75" t="s">
        <v>1298</v>
      </c>
      <c r="E579" s="60"/>
      <c r="F579" s="60"/>
      <c r="G579" s="63"/>
    </row>
    <row r="580" spans="1:7" ht="14.25">
      <c r="A580" s="75" t="s">
        <v>25</v>
      </c>
      <c r="B580" s="75" t="s">
        <v>1255</v>
      </c>
      <c r="C580" s="89" t="s">
        <v>1299</v>
      </c>
      <c r="D580" s="75" t="s">
        <v>1300</v>
      </c>
      <c r="E580" s="60"/>
      <c r="F580" s="60"/>
      <c r="G580" s="63"/>
    </row>
    <row r="581" spans="1:7" ht="14.25">
      <c r="A581" s="75" t="s">
        <v>25</v>
      </c>
      <c r="B581" s="75" t="s">
        <v>1255</v>
      </c>
      <c r="C581" s="89" t="s">
        <v>1301</v>
      </c>
      <c r="D581" s="75" t="s">
        <v>1302</v>
      </c>
      <c r="E581" s="60"/>
      <c r="F581" s="60"/>
      <c r="G581" s="63"/>
    </row>
    <row r="582" spans="1:7" ht="14.25">
      <c r="A582" s="75" t="s">
        <v>25</v>
      </c>
      <c r="B582" s="75" t="s">
        <v>1255</v>
      </c>
      <c r="C582" s="89" t="s">
        <v>1303</v>
      </c>
      <c r="D582" s="75" t="s">
        <v>1304</v>
      </c>
      <c r="E582" s="60"/>
      <c r="F582" s="60"/>
      <c r="G582" s="63"/>
    </row>
    <row r="583" spans="1:7" ht="14.25">
      <c r="A583" s="75" t="s">
        <v>25</v>
      </c>
      <c r="B583" s="75" t="s">
        <v>1255</v>
      </c>
      <c r="C583" s="89" t="s">
        <v>1305</v>
      </c>
      <c r="D583" s="75" t="s">
        <v>1306</v>
      </c>
      <c r="E583" s="60"/>
      <c r="F583" s="60"/>
      <c r="G583" s="63"/>
    </row>
    <row r="584" spans="1:7" ht="14.25">
      <c r="A584" s="75" t="s">
        <v>25</v>
      </c>
      <c r="B584" s="75" t="s">
        <v>1255</v>
      </c>
      <c r="C584" s="89" t="s">
        <v>1307</v>
      </c>
      <c r="D584" s="75" t="s">
        <v>1308</v>
      </c>
      <c r="E584" s="60"/>
      <c r="F584" s="60"/>
      <c r="G584" s="63"/>
    </row>
    <row r="585" spans="1:7" ht="14.25">
      <c r="A585" s="75" t="s">
        <v>25</v>
      </c>
      <c r="B585" s="75" t="s">
        <v>1255</v>
      </c>
      <c r="C585" s="89" t="s">
        <v>1309</v>
      </c>
      <c r="D585" s="75" t="s">
        <v>1310</v>
      </c>
      <c r="E585" s="60"/>
      <c r="F585" s="60"/>
      <c r="G585" s="63"/>
    </row>
    <row r="586" spans="1:7" ht="14.25">
      <c r="A586" s="75" t="s">
        <v>25</v>
      </c>
      <c r="B586" s="75" t="s">
        <v>1255</v>
      </c>
      <c r="C586" s="89" t="s">
        <v>1311</v>
      </c>
      <c r="D586" s="75" t="s">
        <v>1312</v>
      </c>
      <c r="E586" s="60"/>
      <c r="F586" s="60"/>
      <c r="G586" s="63"/>
    </row>
    <row r="587" spans="1:7" ht="14.25">
      <c r="A587" s="75" t="s">
        <v>25</v>
      </c>
      <c r="B587" s="75" t="s">
        <v>1255</v>
      </c>
      <c r="C587" s="89" t="s">
        <v>1313</v>
      </c>
      <c r="D587" s="75" t="s">
        <v>1314</v>
      </c>
      <c r="E587" s="60"/>
      <c r="F587" s="60"/>
      <c r="G587" s="63"/>
    </row>
    <row r="588" spans="1:7" ht="14.25">
      <c r="A588" s="75" t="s">
        <v>25</v>
      </c>
      <c r="B588" s="75" t="s">
        <v>1255</v>
      </c>
      <c r="C588" s="89" t="s">
        <v>1315</v>
      </c>
      <c r="D588" s="75" t="s">
        <v>1316</v>
      </c>
      <c r="E588" s="60"/>
      <c r="F588" s="60"/>
      <c r="G588" s="63"/>
    </row>
    <row r="589" spans="1:7" ht="14.25">
      <c r="A589" s="75" t="s">
        <v>28</v>
      </c>
      <c r="B589" s="75" t="s">
        <v>1329</v>
      </c>
      <c r="C589" s="89" t="s">
        <v>1330</v>
      </c>
      <c r="D589" s="75" t="s">
        <v>1331</v>
      </c>
      <c r="E589" s="60"/>
      <c r="F589" s="60"/>
      <c r="G589" s="63"/>
    </row>
    <row r="590" spans="1:7" ht="14.25">
      <c r="A590" s="75" t="s">
        <v>28</v>
      </c>
      <c r="B590" s="75" t="s">
        <v>1329</v>
      </c>
      <c r="C590" s="89" t="s">
        <v>1332</v>
      </c>
      <c r="D590" s="75" t="s">
        <v>1333</v>
      </c>
      <c r="E590" s="60"/>
      <c r="F590" s="60"/>
      <c r="G590" s="63"/>
    </row>
    <row r="591" spans="1:7" ht="14.25">
      <c r="A591" s="75" t="s">
        <v>28</v>
      </c>
      <c r="B591" s="75" t="s">
        <v>1329</v>
      </c>
      <c r="C591" s="89" t="s">
        <v>1334</v>
      </c>
      <c r="D591" s="75" t="s">
        <v>1335</v>
      </c>
      <c r="E591" s="60"/>
      <c r="F591" s="60"/>
      <c r="G591" s="63"/>
    </row>
    <row r="592" spans="1:7" ht="14.25">
      <c r="A592" s="75" t="s">
        <v>28</v>
      </c>
      <c r="B592" s="75" t="s">
        <v>1329</v>
      </c>
      <c r="C592" s="89" t="s">
        <v>1336</v>
      </c>
      <c r="D592" s="75" t="s">
        <v>1337</v>
      </c>
      <c r="E592" s="60"/>
      <c r="F592" s="60"/>
      <c r="G592" s="63"/>
    </row>
    <row r="593" spans="1:7" ht="14.25">
      <c r="A593" s="75" t="s">
        <v>28</v>
      </c>
      <c r="B593" s="75" t="s">
        <v>1329</v>
      </c>
      <c r="C593" s="89" t="s">
        <v>1338</v>
      </c>
      <c r="D593" s="75" t="s">
        <v>1339</v>
      </c>
      <c r="E593" s="60"/>
      <c r="F593" s="60"/>
      <c r="G593" s="63"/>
    </row>
    <row r="594" spans="1:7" ht="14.25">
      <c r="A594" s="75" t="s">
        <v>28</v>
      </c>
      <c r="B594" s="75" t="s">
        <v>1329</v>
      </c>
      <c r="C594" s="89" t="s">
        <v>1340</v>
      </c>
      <c r="D594" s="75" t="s">
        <v>1341</v>
      </c>
      <c r="E594" s="60"/>
      <c r="F594" s="60"/>
      <c r="G594" s="63"/>
    </row>
    <row r="595" spans="1:7" ht="14.25">
      <c r="A595" s="75" t="s">
        <v>28</v>
      </c>
      <c r="B595" s="75" t="s">
        <v>1329</v>
      </c>
      <c r="C595" s="89" t="s">
        <v>1342</v>
      </c>
      <c r="D595" s="75" t="s">
        <v>1343</v>
      </c>
      <c r="E595" s="60"/>
      <c r="F595" s="60"/>
      <c r="G595" s="63"/>
    </row>
    <row r="596" spans="1:7" ht="14.25">
      <c r="A596" s="75" t="s">
        <v>28</v>
      </c>
      <c r="B596" s="75" t="s">
        <v>1329</v>
      </c>
      <c r="C596" s="89" t="s">
        <v>1344</v>
      </c>
      <c r="D596" s="75" t="s">
        <v>1345</v>
      </c>
      <c r="E596" s="60"/>
      <c r="F596" s="60"/>
      <c r="G596" s="63"/>
    </row>
    <row r="597" spans="1:7" ht="14.25">
      <c r="A597" s="75" t="s">
        <v>28</v>
      </c>
      <c r="B597" s="75" t="s">
        <v>1329</v>
      </c>
      <c r="C597" s="89" t="s">
        <v>1346</v>
      </c>
      <c r="D597" s="75" t="s">
        <v>1347</v>
      </c>
      <c r="E597" s="60"/>
      <c r="F597" s="60"/>
      <c r="G597" s="63"/>
    </row>
    <row r="598" spans="1:7" ht="14.25">
      <c r="A598" s="75" t="s">
        <v>28</v>
      </c>
      <c r="B598" s="75" t="s">
        <v>1329</v>
      </c>
      <c r="C598" s="89" t="s">
        <v>1348</v>
      </c>
      <c r="D598" s="75" t="s">
        <v>1349</v>
      </c>
      <c r="E598" s="60"/>
      <c r="F598" s="60"/>
      <c r="G598" s="63"/>
    </row>
    <row r="599" spans="1:7" ht="14.25">
      <c r="A599" s="75" t="s">
        <v>28</v>
      </c>
      <c r="B599" s="75" t="s">
        <v>1329</v>
      </c>
      <c r="C599" s="89" t="s">
        <v>1350</v>
      </c>
      <c r="D599" s="75" t="s">
        <v>1351</v>
      </c>
      <c r="E599" s="60"/>
      <c r="F599" s="60"/>
      <c r="G599" s="63"/>
    </row>
    <row r="600" spans="1:7" ht="14.25">
      <c r="A600" s="75" t="s">
        <v>28</v>
      </c>
      <c r="B600" s="75" t="s">
        <v>1329</v>
      </c>
      <c r="C600" s="89" t="s">
        <v>1352</v>
      </c>
      <c r="D600" s="75" t="s">
        <v>1353</v>
      </c>
      <c r="E600" s="60"/>
      <c r="F600" s="60"/>
      <c r="G600" s="63"/>
    </row>
    <row r="601" spans="1:7" ht="14.25">
      <c r="A601" s="75" t="s">
        <v>28</v>
      </c>
      <c r="B601" s="75" t="s">
        <v>1329</v>
      </c>
      <c r="C601" s="89" t="s">
        <v>1354</v>
      </c>
      <c r="D601" s="75" t="s">
        <v>1355</v>
      </c>
      <c r="E601" s="60"/>
      <c r="F601" s="60"/>
      <c r="G601" s="63"/>
    </row>
    <row r="602" spans="1:7" ht="14.25">
      <c r="A602" s="75" t="s">
        <v>28</v>
      </c>
      <c r="B602" s="75" t="s">
        <v>1329</v>
      </c>
      <c r="C602" s="89" t="s">
        <v>1552</v>
      </c>
      <c r="D602" s="75" t="s">
        <v>1553</v>
      </c>
      <c r="E602" s="60"/>
      <c r="F602" s="60"/>
      <c r="G602" s="63"/>
    </row>
    <row r="603" spans="1:7" ht="14.25">
      <c r="A603" s="75" t="s">
        <v>28</v>
      </c>
      <c r="B603" s="75" t="s">
        <v>1329</v>
      </c>
      <c r="C603" s="89" t="s">
        <v>1356</v>
      </c>
      <c r="D603" s="75" t="s">
        <v>1357</v>
      </c>
      <c r="E603" s="60"/>
      <c r="F603" s="60"/>
      <c r="G603" s="63"/>
    </row>
    <row r="604" spans="1:7" ht="14.25">
      <c r="A604" s="75" t="s">
        <v>28</v>
      </c>
      <c r="B604" s="75" t="s">
        <v>1329</v>
      </c>
      <c r="C604" s="89" t="s">
        <v>1358</v>
      </c>
      <c r="D604" s="75" t="s">
        <v>1359</v>
      </c>
      <c r="E604" s="60"/>
      <c r="F604" s="60"/>
      <c r="G604" s="63"/>
    </row>
    <row r="605" spans="1:7" ht="14.25">
      <c r="A605" s="75" t="s">
        <v>28</v>
      </c>
      <c r="B605" s="75" t="s">
        <v>1329</v>
      </c>
      <c r="C605" s="89" t="s">
        <v>1360</v>
      </c>
      <c r="D605" s="75" t="s">
        <v>1361</v>
      </c>
      <c r="E605" s="60"/>
      <c r="F605" s="60"/>
      <c r="G605" s="63"/>
    </row>
    <row r="606" spans="1:7" ht="14.25">
      <c r="A606" s="75" t="s">
        <v>28</v>
      </c>
      <c r="B606" s="75" t="s">
        <v>1329</v>
      </c>
      <c r="C606" s="89" t="s">
        <v>1362</v>
      </c>
      <c r="D606" s="75" t="s">
        <v>67</v>
      </c>
      <c r="E606" s="60"/>
      <c r="F606" s="60"/>
      <c r="G606" s="63"/>
    </row>
    <row r="607" spans="1:7" ht="14.25">
      <c r="A607" s="75" t="s">
        <v>28</v>
      </c>
      <c r="B607" s="75" t="s">
        <v>1329</v>
      </c>
      <c r="C607" s="89" t="s">
        <v>1363</v>
      </c>
      <c r="D607" s="75" t="s">
        <v>77</v>
      </c>
      <c r="E607" s="60"/>
      <c r="F607" s="60"/>
      <c r="G607" s="63"/>
    </row>
    <row r="608" spans="1:7" ht="14.25">
      <c r="A608" s="75" t="s">
        <v>28</v>
      </c>
      <c r="B608" s="75" t="s">
        <v>1329</v>
      </c>
      <c r="C608" s="89" t="s">
        <v>1364</v>
      </c>
      <c r="D608" s="75" t="s">
        <v>1365</v>
      </c>
      <c r="E608" s="60"/>
      <c r="F608" s="60"/>
      <c r="G608" s="63"/>
    </row>
    <row r="609" spans="1:7" ht="14.25">
      <c r="A609" s="75" t="s">
        <v>28</v>
      </c>
      <c r="B609" s="75" t="s">
        <v>1329</v>
      </c>
      <c r="C609" s="89" t="s">
        <v>1366</v>
      </c>
      <c r="D609" s="75" t="s">
        <v>39</v>
      </c>
      <c r="E609" s="60"/>
      <c r="F609" s="60"/>
      <c r="G609" s="63"/>
    </row>
    <row r="610" spans="1:7" ht="14.25">
      <c r="A610" s="75" t="s">
        <v>28</v>
      </c>
      <c r="B610" s="75" t="s">
        <v>1329</v>
      </c>
      <c r="C610" s="89" t="s">
        <v>1367</v>
      </c>
      <c r="D610" s="75" t="s">
        <v>1368</v>
      </c>
      <c r="E610" s="60"/>
      <c r="F610" s="60"/>
      <c r="G610" s="63"/>
    </row>
    <row r="611" spans="1:7" ht="14.25">
      <c r="A611" s="75" t="s">
        <v>28</v>
      </c>
      <c r="B611" s="75" t="s">
        <v>1329</v>
      </c>
      <c r="C611" s="89" t="s">
        <v>1369</v>
      </c>
      <c r="D611" s="75" t="s">
        <v>1370</v>
      </c>
      <c r="E611" s="60"/>
      <c r="F611" s="60"/>
      <c r="G611" s="63"/>
    </row>
    <row r="612" spans="1:7" ht="14.25">
      <c r="A612" s="75" t="s">
        <v>28</v>
      </c>
      <c r="B612" s="75" t="s">
        <v>1329</v>
      </c>
      <c r="C612" s="89" t="s">
        <v>1371</v>
      </c>
      <c r="D612" s="75" t="s">
        <v>1372</v>
      </c>
      <c r="E612" s="60"/>
      <c r="F612" s="60"/>
      <c r="G612" s="63"/>
    </row>
    <row r="613" spans="1:7" ht="14.25">
      <c r="A613" s="75" t="s">
        <v>28</v>
      </c>
      <c r="B613" s="75" t="s">
        <v>1329</v>
      </c>
      <c r="C613" s="89" t="s">
        <v>1373</v>
      </c>
      <c r="D613" s="75" t="s">
        <v>1374</v>
      </c>
      <c r="E613" s="60"/>
      <c r="F613" s="60"/>
      <c r="G613" s="63"/>
    </row>
    <row r="614" spans="1:7" ht="14.25">
      <c r="A614" s="75" t="s">
        <v>28</v>
      </c>
      <c r="B614" s="75" t="s">
        <v>1329</v>
      </c>
      <c r="C614" s="89" t="s">
        <v>1375</v>
      </c>
      <c r="D614" s="75" t="s">
        <v>1376</v>
      </c>
      <c r="E614" s="60"/>
      <c r="F614" s="60"/>
      <c r="G614" s="63"/>
    </row>
    <row r="615" spans="1:7" ht="14.25">
      <c r="A615" s="75" t="s">
        <v>28</v>
      </c>
      <c r="B615" s="75" t="s">
        <v>1329</v>
      </c>
      <c r="C615" s="89" t="s">
        <v>1377</v>
      </c>
      <c r="D615" s="75" t="s">
        <v>1378</v>
      </c>
      <c r="E615" s="60"/>
      <c r="F615" s="60"/>
      <c r="G615" s="63"/>
    </row>
    <row r="616" spans="1:7" ht="14.25">
      <c r="A616" s="75" t="s">
        <v>28</v>
      </c>
      <c r="B616" s="75" t="s">
        <v>1329</v>
      </c>
      <c r="C616" s="89" t="s">
        <v>1379</v>
      </c>
      <c r="D616" s="75" t="s">
        <v>1380</v>
      </c>
      <c r="E616" s="60"/>
      <c r="F616" s="60"/>
      <c r="G616" s="63"/>
    </row>
    <row r="617" spans="1:7" ht="14.25">
      <c r="A617" s="75" t="s">
        <v>28</v>
      </c>
      <c r="B617" s="75" t="s">
        <v>1329</v>
      </c>
      <c r="C617" s="89" t="s">
        <v>1381</v>
      </c>
      <c r="D617" s="75" t="s">
        <v>1382</v>
      </c>
      <c r="E617" s="60"/>
      <c r="F617" s="60"/>
      <c r="G617" s="63"/>
    </row>
    <row r="618" spans="1:7" ht="14.25">
      <c r="A618" s="75" t="s">
        <v>28</v>
      </c>
      <c r="B618" s="75" t="s">
        <v>1383</v>
      </c>
      <c r="C618" s="89" t="s">
        <v>1384</v>
      </c>
      <c r="D618" s="75" t="s">
        <v>1385</v>
      </c>
      <c r="E618" s="60"/>
      <c r="F618" s="60"/>
      <c r="G618" s="63"/>
    </row>
    <row r="619" spans="1:7" ht="14.25">
      <c r="A619" s="75" t="s">
        <v>28</v>
      </c>
      <c r="B619" s="75" t="s">
        <v>1383</v>
      </c>
      <c r="C619" s="89" t="s">
        <v>1386</v>
      </c>
      <c r="D619" s="75" t="s">
        <v>1387</v>
      </c>
      <c r="E619" s="60"/>
      <c r="F619" s="60"/>
      <c r="G619" s="63"/>
    </row>
    <row r="620" spans="1:7" ht="14.25">
      <c r="A620" s="75" t="s">
        <v>28</v>
      </c>
      <c r="B620" s="75" t="s">
        <v>1383</v>
      </c>
      <c r="C620" s="89" t="s">
        <v>1388</v>
      </c>
      <c r="D620" s="75" t="s">
        <v>1389</v>
      </c>
      <c r="E620" s="60"/>
      <c r="F620" s="60"/>
      <c r="G620" s="63"/>
    </row>
    <row r="621" spans="1:7" ht="14.25">
      <c r="A621" s="75" t="s">
        <v>28</v>
      </c>
      <c r="B621" s="75" t="s">
        <v>1383</v>
      </c>
      <c r="C621" s="89" t="s">
        <v>1390</v>
      </c>
      <c r="D621" s="75" t="s">
        <v>1391</v>
      </c>
      <c r="E621" s="60"/>
      <c r="F621" s="60"/>
      <c r="G621" s="63"/>
    </row>
    <row r="622" spans="1:7" ht="14.25">
      <c r="A622" s="75" t="s">
        <v>28</v>
      </c>
      <c r="B622" s="75" t="s">
        <v>1383</v>
      </c>
      <c r="C622" s="89" t="s">
        <v>1392</v>
      </c>
      <c r="D622" s="75" t="s">
        <v>1393</v>
      </c>
      <c r="E622" s="60"/>
      <c r="F622" s="60"/>
      <c r="G622" s="63"/>
    </row>
    <row r="623" spans="1:7" ht="14.25">
      <c r="A623" s="75" t="s">
        <v>28</v>
      </c>
      <c r="B623" s="75" t="s">
        <v>1383</v>
      </c>
      <c r="C623" s="89" t="s">
        <v>1394</v>
      </c>
      <c r="D623" s="75" t="s">
        <v>1395</v>
      </c>
      <c r="E623" s="60"/>
      <c r="F623" s="60"/>
      <c r="G623" s="63"/>
    </row>
    <row r="624" spans="1:7" ht="14.25">
      <c r="A624" s="75" t="s">
        <v>28</v>
      </c>
      <c r="B624" s="75" t="s">
        <v>1383</v>
      </c>
      <c r="C624" s="89" t="s">
        <v>1554</v>
      </c>
      <c r="D624" s="75" t="s">
        <v>1555</v>
      </c>
      <c r="E624" s="60"/>
      <c r="F624" s="60"/>
      <c r="G624" s="63"/>
    </row>
    <row r="625" spans="1:7" ht="14.25">
      <c r="A625" s="75" t="s">
        <v>28</v>
      </c>
      <c r="B625" s="75" t="s">
        <v>1383</v>
      </c>
      <c r="C625" s="89" t="s">
        <v>1396</v>
      </c>
      <c r="D625" s="75" t="s">
        <v>1397</v>
      </c>
      <c r="E625" s="60"/>
      <c r="F625" s="60"/>
      <c r="G625" s="63"/>
    </row>
    <row r="626" spans="1:7" ht="14.25">
      <c r="A626" s="75" t="s">
        <v>28</v>
      </c>
      <c r="B626" s="75" t="s">
        <v>1383</v>
      </c>
      <c r="C626" s="89" t="s">
        <v>1398</v>
      </c>
      <c r="D626" s="75" t="s">
        <v>1399</v>
      </c>
      <c r="E626" s="60"/>
      <c r="F626" s="60"/>
      <c r="G626" s="63"/>
    </row>
    <row r="627" spans="1:7" ht="14.25">
      <c r="A627" s="75" t="s">
        <v>28</v>
      </c>
      <c r="B627" s="75" t="s">
        <v>1383</v>
      </c>
      <c r="C627" s="89" t="s">
        <v>1400</v>
      </c>
      <c r="D627" s="75" t="s">
        <v>42</v>
      </c>
      <c r="E627" s="60"/>
      <c r="F627" s="60"/>
      <c r="G627" s="63"/>
    </row>
    <row r="628" spans="1:7" ht="14.25">
      <c r="A628" s="75" t="s">
        <v>28</v>
      </c>
      <c r="B628" s="75" t="s">
        <v>1383</v>
      </c>
      <c r="C628" s="89" t="s">
        <v>1401</v>
      </c>
      <c r="D628" s="75" t="s">
        <v>1402</v>
      </c>
      <c r="E628" s="60"/>
      <c r="F628" s="60"/>
      <c r="G628" s="63"/>
    </row>
    <row r="629" spans="1:7" ht="14.25">
      <c r="A629" s="75" t="s">
        <v>28</v>
      </c>
      <c r="B629" s="75" t="s">
        <v>1383</v>
      </c>
      <c r="C629" s="89" t="s">
        <v>1403</v>
      </c>
      <c r="D629" s="75" t="s">
        <v>1404</v>
      </c>
      <c r="E629" s="60"/>
      <c r="F629" s="60"/>
      <c r="G629" s="63"/>
    </row>
    <row r="630" spans="1:7" ht="14.25">
      <c r="A630" s="75" t="s">
        <v>28</v>
      </c>
      <c r="B630" s="75" t="s">
        <v>1383</v>
      </c>
      <c r="C630" s="89" t="s">
        <v>1405</v>
      </c>
      <c r="D630" s="75" t="s">
        <v>1406</v>
      </c>
      <c r="E630" s="60"/>
      <c r="F630" s="60"/>
      <c r="G630" s="63"/>
    </row>
    <row r="631" spans="1:7" ht="14.25">
      <c r="A631" s="75" t="s">
        <v>28</v>
      </c>
      <c r="B631" s="75" t="s">
        <v>1383</v>
      </c>
      <c r="C631" s="89" t="s">
        <v>1407</v>
      </c>
      <c r="D631" s="75" t="s">
        <v>1408</v>
      </c>
      <c r="E631" s="60"/>
      <c r="F631" s="60"/>
      <c r="G631" s="63"/>
    </row>
    <row r="632" spans="1:7" ht="14.25">
      <c r="A632" s="75" t="s">
        <v>28</v>
      </c>
      <c r="B632" s="75" t="s">
        <v>1383</v>
      </c>
      <c r="C632" s="89" t="s">
        <v>1409</v>
      </c>
      <c r="D632" s="75" t="s">
        <v>1410</v>
      </c>
      <c r="E632" s="60"/>
      <c r="F632" s="60"/>
      <c r="G632" s="63"/>
    </row>
    <row r="633" spans="1:7" ht="14.25">
      <c r="A633" s="75" t="s">
        <v>28</v>
      </c>
      <c r="B633" s="75" t="s">
        <v>1383</v>
      </c>
      <c r="C633" s="89" t="s">
        <v>1411</v>
      </c>
      <c r="D633" s="75" t="s">
        <v>1412</v>
      </c>
      <c r="E633" s="60"/>
      <c r="F633" s="60"/>
      <c r="G633" s="63"/>
    </row>
    <row r="634" spans="1:7" ht="14.25">
      <c r="A634" s="75" t="s">
        <v>28</v>
      </c>
      <c r="B634" s="75" t="s">
        <v>1383</v>
      </c>
      <c r="C634" s="89" t="s">
        <v>1413</v>
      </c>
      <c r="D634" s="75" t="s">
        <v>1414</v>
      </c>
      <c r="E634" s="60"/>
      <c r="F634" s="60"/>
      <c r="G634" s="63"/>
    </row>
    <row r="635" spans="1:7" ht="14.25">
      <c r="A635" s="75" t="s">
        <v>28</v>
      </c>
      <c r="B635" s="75" t="s">
        <v>1383</v>
      </c>
      <c r="C635" s="89" t="s">
        <v>1415</v>
      </c>
      <c r="D635" s="75" t="s">
        <v>1416</v>
      </c>
      <c r="E635" s="60"/>
      <c r="F635" s="60"/>
      <c r="G635" s="63"/>
    </row>
    <row r="636" spans="1:7" ht="14.25">
      <c r="A636" s="75" t="s">
        <v>28</v>
      </c>
      <c r="B636" s="75" t="s">
        <v>1383</v>
      </c>
      <c r="C636" s="89" t="s">
        <v>1417</v>
      </c>
      <c r="D636" s="75" t="s">
        <v>1418</v>
      </c>
      <c r="E636" s="60"/>
      <c r="F636" s="60"/>
      <c r="G636" s="63"/>
    </row>
    <row r="637" spans="1:7" ht="14.25">
      <c r="A637" s="75" t="s">
        <v>28</v>
      </c>
      <c r="B637" s="75" t="s">
        <v>1383</v>
      </c>
      <c r="C637" s="89" t="s">
        <v>1419</v>
      </c>
      <c r="D637" s="75" t="s">
        <v>1420</v>
      </c>
      <c r="E637" s="60"/>
      <c r="F637" s="60"/>
      <c r="G637" s="63"/>
    </row>
    <row r="638" spans="1:7" ht="14.25">
      <c r="A638" s="75" t="s">
        <v>28</v>
      </c>
      <c r="B638" s="75" t="s">
        <v>1383</v>
      </c>
      <c r="C638" s="89" t="s">
        <v>1421</v>
      </c>
      <c r="D638" s="75" t="s">
        <v>1422</v>
      </c>
      <c r="E638" s="60"/>
      <c r="F638" s="60"/>
      <c r="G638" s="63"/>
    </row>
    <row r="639" spans="1:7" ht="14.25">
      <c r="A639" s="75" t="s">
        <v>28</v>
      </c>
      <c r="B639" s="75" t="s">
        <v>1383</v>
      </c>
      <c r="C639" s="89" t="s">
        <v>1423</v>
      </c>
      <c r="D639" s="75" t="s">
        <v>1424</v>
      </c>
      <c r="E639" s="60"/>
      <c r="F639" s="60"/>
      <c r="G639" s="63"/>
    </row>
    <row r="640" spans="1:7" ht="14.25">
      <c r="A640" s="75" t="s">
        <v>28</v>
      </c>
      <c r="B640" s="75" t="s">
        <v>1383</v>
      </c>
      <c r="C640" s="89" t="s">
        <v>1425</v>
      </c>
      <c r="D640" s="75" t="s">
        <v>1426</v>
      </c>
      <c r="E640" s="60"/>
      <c r="F640" s="60"/>
      <c r="G640" s="63"/>
    </row>
    <row r="641" spans="1:7" ht="14.25">
      <c r="A641" s="75" t="s">
        <v>28</v>
      </c>
      <c r="B641" s="75" t="s">
        <v>1383</v>
      </c>
      <c r="C641" s="89" t="s">
        <v>1427</v>
      </c>
      <c r="D641" s="75" t="s">
        <v>1428</v>
      </c>
      <c r="E641" s="60"/>
      <c r="F641" s="60"/>
      <c r="G641" s="63"/>
    </row>
    <row r="642" spans="1:7" ht="14.25">
      <c r="A642" s="75" t="s">
        <v>28</v>
      </c>
      <c r="B642" s="75" t="s">
        <v>1383</v>
      </c>
      <c r="C642" s="89" t="s">
        <v>1429</v>
      </c>
      <c r="D642" s="75" t="s">
        <v>1430</v>
      </c>
      <c r="E642" s="60"/>
      <c r="F642" s="60"/>
      <c r="G642" s="63"/>
    </row>
    <row r="643" spans="1:7" ht="14.25">
      <c r="A643" s="75" t="s">
        <v>28</v>
      </c>
      <c r="B643" s="75" t="s">
        <v>1383</v>
      </c>
      <c r="C643" s="89" t="s">
        <v>1431</v>
      </c>
      <c r="D643" s="75" t="s">
        <v>1432</v>
      </c>
      <c r="E643" s="60"/>
      <c r="F643" s="60"/>
      <c r="G643" s="63"/>
    </row>
    <row r="644" spans="1:7" ht="14.25">
      <c r="A644" s="75" t="s">
        <v>28</v>
      </c>
      <c r="B644" s="75" t="s">
        <v>1383</v>
      </c>
      <c r="C644" s="89" t="s">
        <v>1433</v>
      </c>
      <c r="D644" s="75" t="s">
        <v>1434</v>
      </c>
      <c r="E644" s="60"/>
      <c r="F644" s="60"/>
      <c r="G644" s="63"/>
    </row>
    <row r="645" spans="1:7" ht="14.25">
      <c r="A645" s="75" t="s">
        <v>28</v>
      </c>
      <c r="B645" s="75" t="s">
        <v>1383</v>
      </c>
      <c r="C645" s="89" t="s">
        <v>1435</v>
      </c>
      <c r="D645" s="75" t="s">
        <v>1436</v>
      </c>
      <c r="E645" s="60"/>
      <c r="F645" s="60"/>
      <c r="G645" s="63"/>
    </row>
    <row r="646" spans="1:7" ht="14.25">
      <c r="A646" s="75" t="s">
        <v>28</v>
      </c>
      <c r="B646" s="75" t="s">
        <v>1383</v>
      </c>
      <c r="C646" s="89" t="s">
        <v>1437</v>
      </c>
      <c r="D646" s="75" t="s">
        <v>1438</v>
      </c>
      <c r="E646" s="60"/>
      <c r="F646" s="60"/>
      <c r="G646" s="63"/>
    </row>
    <row r="647" spans="1:7" ht="14.25">
      <c r="A647" s="75" t="s">
        <v>28</v>
      </c>
      <c r="B647" s="75" t="s">
        <v>1439</v>
      </c>
      <c r="C647" s="89" t="s">
        <v>1440</v>
      </c>
      <c r="D647" s="75" t="s">
        <v>1004</v>
      </c>
      <c r="E647" s="60"/>
      <c r="F647" s="60"/>
      <c r="G647" s="63"/>
    </row>
    <row r="648" spans="1:7" ht="14.25">
      <c r="A648" s="75" t="s">
        <v>28</v>
      </c>
      <c r="B648" s="75" t="s">
        <v>1439</v>
      </c>
      <c r="C648" s="89" t="s">
        <v>1441</v>
      </c>
      <c r="D648" s="75" t="s">
        <v>1442</v>
      </c>
      <c r="E648" s="60"/>
      <c r="F648" s="60"/>
      <c r="G648" s="63"/>
    </row>
    <row r="649" spans="1:7" ht="14.25">
      <c r="A649" s="75" t="s">
        <v>28</v>
      </c>
      <c r="B649" s="75" t="s">
        <v>1439</v>
      </c>
      <c r="C649" s="89" t="s">
        <v>1443</v>
      </c>
      <c r="D649" s="75" t="s">
        <v>24</v>
      </c>
      <c r="E649" s="60"/>
      <c r="F649" s="60"/>
      <c r="G649" s="63"/>
    </row>
    <row r="650" spans="1:7" ht="14.25">
      <c r="A650" s="75" t="s">
        <v>28</v>
      </c>
      <c r="B650" s="75" t="s">
        <v>1439</v>
      </c>
      <c r="C650" s="89" t="s">
        <v>1444</v>
      </c>
      <c r="D650" s="75" t="s">
        <v>1445</v>
      </c>
      <c r="E650" s="60"/>
      <c r="F650" s="60"/>
      <c r="G650" s="63"/>
    </row>
    <row r="651" spans="1:7" ht="14.25">
      <c r="A651" s="75" t="s">
        <v>28</v>
      </c>
      <c r="B651" s="75" t="s">
        <v>1439</v>
      </c>
      <c r="C651" s="89" t="s">
        <v>1446</v>
      </c>
      <c r="D651" s="75" t="s">
        <v>1447</v>
      </c>
      <c r="E651" s="60"/>
      <c r="F651" s="60"/>
      <c r="G651" s="63"/>
    </row>
    <row r="652" spans="1:7" ht="14.25">
      <c r="A652" s="75" t="s">
        <v>28</v>
      </c>
      <c r="B652" s="75" t="s">
        <v>1439</v>
      </c>
      <c r="C652" s="89" t="s">
        <v>1448</v>
      </c>
      <c r="D652" s="75" t="s">
        <v>1449</v>
      </c>
      <c r="E652" s="60"/>
      <c r="F652" s="60"/>
      <c r="G652" s="63"/>
    </row>
    <row r="653" spans="1:7" ht="14.25">
      <c r="A653" s="75" t="s">
        <v>28</v>
      </c>
      <c r="B653" s="75" t="s">
        <v>1439</v>
      </c>
      <c r="C653" s="89" t="s">
        <v>1450</v>
      </c>
      <c r="D653" s="75" t="s">
        <v>1451</v>
      </c>
      <c r="E653" s="60"/>
      <c r="F653" s="60"/>
      <c r="G653" s="63"/>
    </row>
    <row r="654" spans="1:7" ht="14.25">
      <c r="A654" s="75" t="s">
        <v>28</v>
      </c>
      <c r="B654" s="75" t="s">
        <v>1439</v>
      </c>
      <c r="C654" s="89" t="s">
        <v>1452</v>
      </c>
      <c r="D654" s="75" t="s">
        <v>1453</v>
      </c>
      <c r="E654" s="60"/>
      <c r="F654" s="60"/>
      <c r="G654" s="63"/>
    </row>
    <row r="655" spans="1:7" ht="14.25">
      <c r="A655" s="75" t="s">
        <v>28</v>
      </c>
      <c r="B655" s="75" t="s">
        <v>1439</v>
      </c>
      <c r="C655" s="89" t="s">
        <v>1454</v>
      </c>
      <c r="D655" s="75" t="s">
        <v>1455</v>
      </c>
      <c r="E655" s="60"/>
      <c r="F655" s="60"/>
      <c r="G655" s="63"/>
    </row>
    <row r="656" spans="1:7" ht="14.25">
      <c r="A656" s="75" t="s">
        <v>28</v>
      </c>
      <c r="B656" s="75" t="s">
        <v>1439</v>
      </c>
      <c r="C656" s="89" t="s">
        <v>1456</v>
      </c>
      <c r="D656" s="75" t="s">
        <v>1457</v>
      </c>
      <c r="E656" s="60"/>
      <c r="F656" s="60"/>
      <c r="G656" s="63"/>
    </row>
    <row r="657" spans="1:7" ht="14.25">
      <c r="A657" s="75" t="s">
        <v>28</v>
      </c>
      <c r="B657" s="75" t="s">
        <v>1439</v>
      </c>
      <c r="C657" s="89" t="s">
        <v>1458</v>
      </c>
      <c r="D657" s="75" t="s">
        <v>1459</v>
      </c>
      <c r="E657" s="60"/>
      <c r="F657" s="60"/>
      <c r="G657" s="63"/>
    </row>
    <row r="658" spans="1:7" ht="14.25">
      <c r="A658" s="75" t="s">
        <v>28</v>
      </c>
      <c r="B658" s="75" t="s">
        <v>1439</v>
      </c>
      <c r="C658" s="89" t="s">
        <v>1460</v>
      </c>
      <c r="D658" s="75" t="s">
        <v>1461</v>
      </c>
      <c r="E658" s="60"/>
      <c r="F658" s="60"/>
      <c r="G658" s="63"/>
    </row>
    <row r="659" spans="1:7" ht="14.25">
      <c r="A659" s="75" t="s">
        <v>28</v>
      </c>
      <c r="B659" s="75" t="s">
        <v>1439</v>
      </c>
      <c r="C659" s="89" t="s">
        <v>1462</v>
      </c>
      <c r="D659" s="75" t="s">
        <v>73</v>
      </c>
      <c r="E659" s="60"/>
      <c r="F659" s="60"/>
      <c r="G659" s="63"/>
    </row>
    <row r="660" spans="1:7" ht="14.25">
      <c r="A660" s="75" t="s">
        <v>28</v>
      </c>
      <c r="B660" s="75" t="s">
        <v>1439</v>
      </c>
      <c r="C660" s="89" t="s">
        <v>1463</v>
      </c>
      <c r="D660" s="75" t="s">
        <v>1464</v>
      </c>
      <c r="E660" s="60"/>
      <c r="F660" s="60"/>
      <c r="G660" s="63"/>
    </row>
    <row r="661" spans="1:7" ht="14.25">
      <c r="A661" s="75" t="s">
        <v>28</v>
      </c>
      <c r="B661" s="75" t="s">
        <v>1439</v>
      </c>
      <c r="C661" s="89" t="s">
        <v>1465</v>
      </c>
      <c r="D661" s="75" t="s">
        <v>29</v>
      </c>
      <c r="E661" s="60"/>
      <c r="F661" s="60"/>
      <c r="G661" s="63"/>
    </row>
    <row r="662" spans="1:7" ht="14.25">
      <c r="A662" s="75" t="s">
        <v>28</v>
      </c>
      <c r="B662" s="75" t="s">
        <v>1439</v>
      </c>
      <c r="C662" s="89" t="s">
        <v>1466</v>
      </c>
      <c r="D662" s="75" t="s">
        <v>1467</v>
      </c>
      <c r="E662" s="60"/>
      <c r="F662" s="60"/>
      <c r="G662" s="63"/>
    </row>
    <row r="663" spans="1:7" ht="14.25">
      <c r="A663" s="75" t="s">
        <v>28</v>
      </c>
      <c r="B663" s="75" t="s">
        <v>1439</v>
      </c>
      <c r="C663" s="89" t="s">
        <v>1468</v>
      </c>
      <c r="D663" s="75" t="s">
        <v>1108</v>
      </c>
      <c r="E663" s="60"/>
      <c r="F663" s="60"/>
      <c r="G663" s="63"/>
    </row>
    <row r="664" spans="1:7" ht="14.25">
      <c r="A664" s="75" t="s">
        <v>28</v>
      </c>
      <c r="B664" s="75" t="s">
        <v>1439</v>
      </c>
      <c r="C664" s="89" t="s">
        <v>1469</v>
      </c>
      <c r="D664" s="75" t="s">
        <v>1470</v>
      </c>
      <c r="E664" s="60"/>
      <c r="F664" s="60"/>
      <c r="G664" s="63"/>
    </row>
    <row r="665" spans="1:7" ht="14.25">
      <c r="A665" s="75" t="s">
        <v>28</v>
      </c>
      <c r="B665" s="75" t="s">
        <v>1439</v>
      </c>
      <c r="C665" s="89" t="s">
        <v>1471</v>
      </c>
      <c r="D665" s="75" t="s">
        <v>1472</v>
      </c>
      <c r="E665" s="60"/>
      <c r="F665" s="60"/>
      <c r="G665" s="63"/>
    </row>
    <row r="666" spans="1:7" ht="14.25">
      <c r="A666" s="75" t="s">
        <v>28</v>
      </c>
      <c r="B666" s="75" t="s">
        <v>1439</v>
      </c>
      <c r="C666" s="89" t="s">
        <v>1473</v>
      </c>
      <c r="D666" s="75" t="s">
        <v>1474</v>
      </c>
      <c r="E666" s="60"/>
      <c r="F666" s="60"/>
      <c r="G666" s="63"/>
    </row>
    <row r="667" spans="1:7" ht="14.25">
      <c r="A667" s="75" t="s">
        <v>28</v>
      </c>
      <c r="B667" s="75" t="s">
        <v>1439</v>
      </c>
      <c r="C667" s="89" t="s">
        <v>1475</v>
      </c>
      <c r="D667" s="75" t="s">
        <v>1476</v>
      </c>
      <c r="E667" s="60"/>
      <c r="F667" s="60"/>
      <c r="G667" s="63"/>
    </row>
    <row r="668" spans="1:7" ht="14.25">
      <c r="A668" s="75" t="s">
        <v>28</v>
      </c>
      <c r="B668" s="75" t="s">
        <v>1439</v>
      </c>
      <c r="C668" s="89" t="s">
        <v>1477</v>
      </c>
      <c r="D668" s="75" t="s">
        <v>1478</v>
      </c>
      <c r="E668" s="60"/>
      <c r="F668" s="60"/>
      <c r="G668" s="63"/>
    </row>
    <row r="669" spans="1:7" ht="14.25">
      <c r="A669" s="75" t="s">
        <v>28</v>
      </c>
      <c r="B669" s="75" t="s">
        <v>1439</v>
      </c>
      <c r="C669" s="89" t="s">
        <v>1479</v>
      </c>
      <c r="D669" s="75" t="s">
        <v>1480</v>
      </c>
      <c r="E669" s="60"/>
      <c r="F669" s="60"/>
      <c r="G669" s="63"/>
    </row>
    <row r="670" spans="1:7" ht="14.25">
      <c r="A670" s="75" t="s">
        <v>28</v>
      </c>
      <c r="B670" s="75" t="s">
        <v>1439</v>
      </c>
      <c r="C670" s="89" t="s">
        <v>1481</v>
      </c>
      <c r="D670" s="75" t="s">
        <v>1482</v>
      </c>
      <c r="E670" s="60"/>
      <c r="F670" s="60"/>
      <c r="G670" s="63"/>
    </row>
    <row r="671" spans="1:7" ht="14.25">
      <c r="A671" s="75" t="s">
        <v>28</v>
      </c>
      <c r="B671" s="75" t="s">
        <v>1439</v>
      </c>
      <c r="C671" s="89" t="s">
        <v>1483</v>
      </c>
      <c r="D671" s="75" t="s">
        <v>1484</v>
      </c>
      <c r="E671" s="60"/>
      <c r="F671" s="60"/>
      <c r="G671" s="63"/>
    </row>
    <row r="672" spans="1:7" ht="14.25">
      <c r="A672" s="75" t="s">
        <v>28</v>
      </c>
      <c r="B672" s="75" t="s">
        <v>1439</v>
      </c>
      <c r="C672" s="89" t="s">
        <v>1485</v>
      </c>
      <c r="D672" s="75" t="s">
        <v>1486</v>
      </c>
      <c r="E672" s="60"/>
      <c r="F672" s="60"/>
      <c r="G672" s="63"/>
    </row>
    <row r="673" spans="1:7" ht="14.25">
      <c r="A673" s="75" t="s">
        <v>28</v>
      </c>
      <c r="B673" s="75" t="s">
        <v>1439</v>
      </c>
      <c r="C673" s="89" t="s">
        <v>1487</v>
      </c>
      <c r="D673" s="75" t="s">
        <v>81</v>
      </c>
      <c r="E673" s="60"/>
      <c r="F673" s="60"/>
      <c r="G673" s="63"/>
    </row>
    <row r="674" spans="1:7" ht="14.25">
      <c r="A674" s="75" t="s">
        <v>28</v>
      </c>
      <c r="B674" s="75" t="s">
        <v>1439</v>
      </c>
      <c r="C674" s="89" t="s">
        <v>1488</v>
      </c>
      <c r="D674" s="75" t="s">
        <v>1489</v>
      </c>
      <c r="E674" s="60"/>
      <c r="F674" s="60"/>
      <c r="G674" s="63"/>
    </row>
    <row r="675" spans="1:7" ht="14.25">
      <c r="A675" s="75" t="s">
        <v>28</v>
      </c>
      <c r="B675" s="75" t="s">
        <v>1439</v>
      </c>
      <c r="C675" s="89" t="s">
        <v>1490</v>
      </c>
      <c r="D675" s="75" t="s">
        <v>1491</v>
      </c>
      <c r="E675" s="60"/>
      <c r="F675" s="60"/>
      <c r="G675" s="63"/>
    </row>
    <row r="676" spans="1:7" ht="14.25">
      <c r="A676" s="75" t="s">
        <v>28</v>
      </c>
      <c r="B676" s="75" t="s">
        <v>1492</v>
      </c>
      <c r="C676" s="89" t="s">
        <v>1493</v>
      </c>
      <c r="D676" s="75" t="s">
        <v>1494</v>
      </c>
      <c r="E676" s="60"/>
      <c r="F676" s="60"/>
      <c r="G676" s="63"/>
    </row>
    <row r="677" spans="1:7" ht="14.25">
      <c r="A677" s="75" t="s">
        <v>28</v>
      </c>
      <c r="B677" s="75" t="s">
        <v>1492</v>
      </c>
      <c r="C677" s="89" t="s">
        <v>1495</v>
      </c>
      <c r="D677" s="75" t="s">
        <v>1496</v>
      </c>
      <c r="E677" s="60"/>
      <c r="F677" s="60"/>
      <c r="G677" s="63"/>
    </row>
    <row r="678" spans="1:7" ht="14.25">
      <c r="A678" s="75" t="s">
        <v>28</v>
      </c>
      <c r="B678" s="75" t="s">
        <v>1492</v>
      </c>
      <c r="C678" s="89" t="s">
        <v>1497</v>
      </c>
      <c r="D678" s="75" t="s">
        <v>1498</v>
      </c>
      <c r="E678" s="60"/>
      <c r="F678" s="60"/>
      <c r="G678" s="63"/>
    </row>
    <row r="679" spans="1:7" ht="14.25">
      <c r="A679" s="75" t="s">
        <v>28</v>
      </c>
      <c r="B679" s="75" t="s">
        <v>1492</v>
      </c>
      <c r="C679" s="89" t="s">
        <v>1499</v>
      </c>
      <c r="D679" s="75" t="s">
        <v>1500</v>
      </c>
      <c r="E679" s="60"/>
      <c r="F679" s="60"/>
      <c r="G679" s="63"/>
    </row>
    <row r="680" spans="1:7" ht="14.25">
      <c r="A680" s="75" t="s">
        <v>28</v>
      </c>
      <c r="B680" s="75" t="s">
        <v>1492</v>
      </c>
      <c r="C680" s="89" t="s">
        <v>1501</v>
      </c>
      <c r="D680" s="75" t="s">
        <v>499</v>
      </c>
      <c r="E680" s="60"/>
      <c r="F680" s="60"/>
      <c r="G680" s="63"/>
    </row>
    <row r="681" spans="1:7" ht="14.25">
      <c r="A681" s="75" t="s">
        <v>28</v>
      </c>
      <c r="B681" s="75" t="s">
        <v>1492</v>
      </c>
      <c r="C681" s="89" t="s">
        <v>1502</v>
      </c>
      <c r="D681" s="75" t="s">
        <v>1503</v>
      </c>
      <c r="E681" s="60"/>
      <c r="F681" s="60"/>
      <c r="G681" s="63"/>
    </row>
    <row r="682" spans="1:7" ht="14.25">
      <c r="A682" s="75" t="s">
        <v>28</v>
      </c>
      <c r="B682" s="75" t="s">
        <v>1492</v>
      </c>
      <c r="C682" s="89" t="s">
        <v>1504</v>
      </c>
      <c r="D682" s="75" t="s">
        <v>1505</v>
      </c>
      <c r="E682" s="60"/>
      <c r="F682" s="60"/>
      <c r="G682" s="63"/>
    </row>
    <row r="683" spans="1:7" ht="14.25">
      <c r="A683" s="75" t="s">
        <v>28</v>
      </c>
      <c r="B683" s="75" t="s">
        <v>1492</v>
      </c>
      <c r="C683" s="89" t="s">
        <v>1506</v>
      </c>
      <c r="D683" s="75" t="s">
        <v>1507</v>
      </c>
      <c r="E683" s="60"/>
      <c r="F683" s="60"/>
      <c r="G683" s="63"/>
    </row>
    <row r="684" spans="1:7" ht="14.25">
      <c r="A684" s="75" t="s">
        <v>28</v>
      </c>
      <c r="B684" s="75" t="s">
        <v>1492</v>
      </c>
      <c r="C684" s="89" t="s">
        <v>1508</v>
      </c>
      <c r="D684" s="75" t="s">
        <v>1509</v>
      </c>
      <c r="E684" s="60"/>
      <c r="F684" s="60"/>
      <c r="G684" s="63"/>
    </row>
    <row r="685" spans="1:7" ht="14.25">
      <c r="A685" s="75" t="s">
        <v>28</v>
      </c>
      <c r="B685" s="75" t="s">
        <v>1492</v>
      </c>
      <c r="C685" s="89" t="s">
        <v>1510</v>
      </c>
      <c r="D685" s="75" t="s">
        <v>1511</v>
      </c>
      <c r="E685" s="60"/>
      <c r="F685" s="60"/>
      <c r="G685" s="63"/>
    </row>
    <row r="686" spans="1:7" ht="14.25">
      <c r="A686" s="75" t="s">
        <v>28</v>
      </c>
      <c r="B686" s="75" t="s">
        <v>1492</v>
      </c>
      <c r="C686" s="89" t="s">
        <v>1512</v>
      </c>
      <c r="D686" s="75" t="s">
        <v>1513</v>
      </c>
      <c r="E686" s="60"/>
      <c r="F686" s="60"/>
      <c r="G686" s="63"/>
    </row>
    <row r="687" spans="1:7" ht="14.25">
      <c r="A687" s="75" t="s">
        <v>28</v>
      </c>
      <c r="B687" s="75" t="s">
        <v>1492</v>
      </c>
      <c r="C687" s="89" t="s">
        <v>1514</v>
      </c>
      <c r="D687" s="75" t="s">
        <v>17</v>
      </c>
      <c r="E687" s="60"/>
      <c r="F687" s="60"/>
      <c r="G687" s="63"/>
    </row>
    <row r="688" spans="1:7" ht="14.25">
      <c r="A688" s="75" t="s">
        <v>28</v>
      </c>
      <c r="B688" s="75" t="s">
        <v>1492</v>
      </c>
      <c r="C688" s="89" t="s">
        <v>1515</v>
      </c>
      <c r="D688" s="75" t="s">
        <v>1516</v>
      </c>
      <c r="E688" s="60"/>
      <c r="F688" s="60"/>
      <c r="G688" s="63"/>
    </row>
    <row r="689" spans="1:7" ht="14.25">
      <c r="A689" s="75" t="s">
        <v>28</v>
      </c>
      <c r="B689" s="75" t="s">
        <v>1492</v>
      </c>
      <c r="C689" s="89" t="s">
        <v>1517</v>
      </c>
      <c r="D689" s="75" t="s">
        <v>1518</v>
      </c>
      <c r="E689" s="60"/>
      <c r="F689" s="60"/>
      <c r="G689" s="63"/>
    </row>
    <row r="690" spans="1:7" ht="14.25">
      <c r="A690" s="75" t="s">
        <v>28</v>
      </c>
      <c r="B690" s="75" t="s">
        <v>1492</v>
      </c>
      <c r="C690" s="89" t="s">
        <v>1519</v>
      </c>
      <c r="D690" s="75" t="s">
        <v>1520</v>
      </c>
      <c r="E690" s="60"/>
      <c r="F690" s="60"/>
      <c r="G690" s="63"/>
    </row>
    <row r="691" spans="1:7" ht="14.25">
      <c r="A691" s="75" t="s">
        <v>28</v>
      </c>
      <c r="B691" s="75" t="s">
        <v>1492</v>
      </c>
      <c r="C691" s="89" t="s">
        <v>1521</v>
      </c>
      <c r="D691" s="75" t="s">
        <v>1522</v>
      </c>
      <c r="E691" s="60"/>
      <c r="F691" s="60"/>
      <c r="G691" s="63"/>
    </row>
    <row r="692" spans="1:7" ht="14.25">
      <c r="A692" s="75" t="s">
        <v>28</v>
      </c>
      <c r="B692" s="75" t="s">
        <v>1492</v>
      </c>
      <c r="C692" s="89" t="s">
        <v>1523</v>
      </c>
      <c r="D692" s="75" t="s">
        <v>1524</v>
      </c>
      <c r="E692" s="60"/>
      <c r="F692" s="60"/>
      <c r="G692" s="63"/>
    </row>
    <row r="693" spans="1:7" ht="14.25">
      <c r="A693" s="75" t="s">
        <v>28</v>
      </c>
      <c r="B693" s="75" t="s">
        <v>1492</v>
      </c>
      <c r="C693" s="89" t="s">
        <v>1525</v>
      </c>
      <c r="D693" s="75" t="s">
        <v>1526</v>
      </c>
      <c r="E693" s="60"/>
      <c r="F693" s="60"/>
      <c r="G693" s="63"/>
    </row>
    <row r="694" spans="1:7" ht="14.25">
      <c r="A694" s="75" t="s">
        <v>28</v>
      </c>
      <c r="B694" s="75" t="s">
        <v>1492</v>
      </c>
      <c r="C694" s="89" t="s">
        <v>1527</v>
      </c>
      <c r="D694" s="75" t="s">
        <v>1528</v>
      </c>
      <c r="E694" s="60"/>
      <c r="F694" s="60"/>
      <c r="G694" s="63"/>
    </row>
    <row r="695" spans="1:7" ht="14.25">
      <c r="A695" s="75" t="s">
        <v>28</v>
      </c>
      <c r="B695" s="75" t="s">
        <v>1492</v>
      </c>
      <c r="C695" s="89" t="s">
        <v>1529</v>
      </c>
      <c r="D695" s="75" t="s">
        <v>1530</v>
      </c>
      <c r="E695" s="60"/>
      <c r="F695" s="60"/>
      <c r="G695" s="63"/>
    </row>
    <row r="696" spans="1:7" ht="14.25">
      <c r="A696" s="75" t="s">
        <v>28</v>
      </c>
      <c r="B696" s="75" t="s">
        <v>1492</v>
      </c>
      <c r="C696" s="89" t="s">
        <v>1531</v>
      </c>
      <c r="D696" s="75" t="s">
        <v>1532</v>
      </c>
      <c r="E696" s="60"/>
      <c r="F696" s="60"/>
      <c r="G696" s="63"/>
    </row>
    <row r="697" spans="1:7" ht="14.25">
      <c r="A697" s="75" t="s">
        <v>28</v>
      </c>
      <c r="B697" s="75" t="s">
        <v>1492</v>
      </c>
      <c r="C697" s="89" t="s">
        <v>1533</v>
      </c>
      <c r="D697" s="75" t="s">
        <v>1534</v>
      </c>
      <c r="E697" s="60"/>
      <c r="F697" s="60"/>
      <c r="G697" s="63"/>
    </row>
    <row r="698" spans="1:7" ht="14.25">
      <c r="A698" s="75" t="s">
        <v>28</v>
      </c>
      <c r="B698" s="75" t="s">
        <v>1492</v>
      </c>
      <c r="C698" s="89" t="s">
        <v>1535</v>
      </c>
      <c r="D698" s="75" t="s">
        <v>1536</v>
      </c>
      <c r="E698" s="60"/>
      <c r="F698" s="60"/>
      <c r="G698" s="63"/>
    </row>
    <row r="699" spans="1:7" ht="14.25">
      <c r="A699" s="75" t="s">
        <v>28</v>
      </c>
      <c r="B699" s="75" t="s">
        <v>1492</v>
      </c>
      <c r="C699" s="89" t="s">
        <v>1537</v>
      </c>
      <c r="D699" s="75" t="s">
        <v>1538</v>
      </c>
      <c r="E699" s="60"/>
      <c r="F699" s="60"/>
      <c r="G699" s="63"/>
    </row>
    <row r="700" spans="1:7" ht="14.25">
      <c r="A700" s="75" t="s">
        <v>28</v>
      </c>
      <c r="B700" s="75" t="s">
        <v>1492</v>
      </c>
      <c r="C700" s="89" t="s">
        <v>1539</v>
      </c>
      <c r="D700" s="75" t="s">
        <v>1540</v>
      </c>
      <c r="E700" s="60"/>
      <c r="F700" s="60"/>
      <c r="G700" s="63"/>
    </row>
    <row r="701" spans="1:7" ht="14.25">
      <c r="A701" s="75" t="s">
        <v>28</v>
      </c>
      <c r="B701" s="75" t="s">
        <v>1492</v>
      </c>
      <c r="C701" s="89" t="s">
        <v>1541</v>
      </c>
      <c r="D701" s="75" t="s">
        <v>14</v>
      </c>
      <c r="E701" s="60"/>
      <c r="F701" s="60"/>
      <c r="G701" s="63"/>
    </row>
    <row r="702" spans="1:7" ht="14.25">
      <c r="A702" s="75" t="s">
        <v>28</v>
      </c>
      <c r="B702" s="75" t="s">
        <v>1492</v>
      </c>
      <c r="C702" s="89" t="s">
        <v>1542</v>
      </c>
      <c r="D702" s="75" t="s">
        <v>1543</v>
      </c>
      <c r="E702" s="60"/>
      <c r="F702" s="60"/>
      <c r="G702" s="63"/>
    </row>
    <row r="703" spans="1:7" ht="14.25">
      <c r="A703" s="75" t="s">
        <v>28</v>
      </c>
      <c r="B703" s="75" t="s">
        <v>1492</v>
      </c>
      <c r="C703" s="89" t="s">
        <v>1544</v>
      </c>
      <c r="D703" s="75" t="s">
        <v>1545</v>
      </c>
      <c r="E703" s="60"/>
      <c r="F703" s="60"/>
      <c r="G703" s="63"/>
    </row>
    <row r="704" spans="1:7" ht="14.25">
      <c r="A704" s="75" t="s">
        <v>28</v>
      </c>
      <c r="B704" s="75" t="s">
        <v>1492</v>
      </c>
      <c r="C704" s="89" t="s">
        <v>1546</v>
      </c>
      <c r="D704" s="75" t="s">
        <v>1547</v>
      </c>
      <c r="E704" s="60"/>
      <c r="F704" s="60"/>
      <c r="G704" s="63"/>
    </row>
    <row r="705" spans="1:7" ht="14.25">
      <c r="A705" s="75" t="s">
        <v>28</v>
      </c>
      <c r="B705" s="75" t="s">
        <v>1492</v>
      </c>
      <c r="C705" s="89" t="s">
        <v>1548</v>
      </c>
      <c r="D705" s="75" t="s">
        <v>1549</v>
      </c>
      <c r="E705" s="60"/>
      <c r="F705" s="60"/>
      <c r="G705" s="63"/>
    </row>
    <row r="706" spans="1:7" ht="14.25">
      <c r="A706" s="75" t="s">
        <v>28</v>
      </c>
      <c r="B706" s="75" t="s">
        <v>1492</v>
      </c>
      <c r="C706" s="89" t="s">
        <v>1550</v>
      </c>
      <c r="D706" s="75" t="s">
        <v>1551</v>
      </c>
      <c r="E706" s="60"/>
      <c r="F706" s="60"/>
      <c r="G706" s="63"/>
    </row>
    <row r="707" spans="1:7" ht="14.25">
      <c r="A707" s="75" t="s">
        <v>38</v>
      </c>
      <c r="B707" s="75" t="s">
        <v>1556</v>
      </c>
      <c r="C707" s="89" t="s">
        <v>1557</v>
      </c>
      <c r="D707" s="75" t="s">
        <v>1558</v>
      </c>
      <c r="E707" s="60"/>
      <c r="F707" s="60"/>
      <c r="G707" s="63"/>
    </row>
    <row r="708" spans="1:7" ht="14.25">
      <c r="A708" s="75" t="s">
        <v>38</v>
      </c>
      <c r="B708" s="75" t="s">
        <v>1556</v>
      </c>
      <c r="C708" s="89" t="s">
        <v>1559</v>
      </c>
      <c r="D708" s="75" t="s">
        <v>69</v>
      </c>
      <c r="E708" s="60"/>
      <c r="F708" s="60"/>
      <c r="G708" s="63"/>
    </row>
    <row r="709" spans="1:7" ht="14.25">
      <c r="A709" s="75" t="s">
        <v>38</v>
      </c>
      <c r="B709" s="75" t="s">
        <v>1556</v>
      </c>
      <c r="C709" s="89" t="s">
        <v>1560</v>
      </c>
      <c r="D709" s="75" t="s">
        <v>1561</v>
      </c>
      <c r="E709" s="60"/>
      <c r="F709" s="60"/>
      <c r="G709" s="63"/>
    </row>
    <row r="710" spans="1:7" ht="14.25">
      <c r="A710" s="75" t="s">
        <v>38</v>
      </c>
      <c r="B710" s="75" t="s">
        <v>1556</v>
      </c>
      <c r="C710" s="89" t="s">
        <v>1562</v>
      </c>
      <c r="D710" s="75" t="s">
        <v>78</v>
      </c>
      <c r="E710" s="60"/>
      <c r="F710" s="60"/>
      <c r="G710" s="63"/>
    </row>
    <row r="711" spans="1:7" ht="14.25">
      <c r="A711" s="75" t="s">
        <v>38</v>
      </c>
      <c r="B711" s="75" t="s">
        <v>1556</v>
      </c>
      <c r="C711" s="89" t="s">
        <v>1563</v>
      </c>
      <c r="D711" s="75" t="s">
        <v>1564</v>
      </c>
      <c r="E711" s="60"/>
      <c r="F711" s="60"/>
      <c r="G711" s="63"/>
    </row>
    <row r="712" spans="1:7" ht="14.25">
      <c r="A712" s="75" t="s">
        <v>38</v>
      </c>
      <c r="B712" s="75" t="s">
        <v>1556</v>
      </c>
      <c r="C712" s="89" t="s">
        <v>1565</v>
      </c>
      <c r="D712" s="75" t="s">
        <v>41</v>
      </c>
      <c r="E712" s="60"/>
      <c r="F712" s="60"/>
      <c r="G712" s="63"/>
    </row>
    <row r="713" spans="1:7" ht="14.25">
      <c r="A713" s="75" t="s">
        <v>38</v>
      </c>
      <c r="B713" s="75" t="s">
        <v>1556</v>
      </c>
      <c r="C713" s="89" t="s">
        <v>1566</v>
      </c>
      <c r="D713" s="75" t="s">
        <v>1567</v>
      </c>
      <c r="E713" s="60"/>
      <c r="F713" s="60"/>
      <c r="G713" s="63"/>
    </row>
    <row r="714" spans="1:7" ht="14.25">
      <c r="A714" s="75" t="s">
        <v>38</v>
      </c>
      <c r="B714" s="75" t="s">
        <v>1556</v>
      </c>
      <c r="C714" s="89" t="s">
        <v>1568</v>
      </c>
      <c r="D714" s="75" t="s">
        <v>1569</v>
      </c>
      <c r="E714" s="60"/>
      <c r="F714" s="60"/>
      <c r="G714" s="63"/>
    </row>
    <row r="715" spans="1:7" ht="14.25">
      <c r="A715" s="75" t="s">
        <v>38</v>
      </c>
      <c r="B715" s="75" t="s">
        <v>1556</v>
      </c>
      <c r="C715" s="89" t="s">
        <v>1570</v>
      </c>
      <c r="D715" s="75" t="s">
        <v>1571</v>
      </c>
      <c r="E715" s="60"/>
      <c r="F715" s="60"/>
      <c r="G715" s="63"/>
    </row>
    <row r="716" spans="1:7" ht="14.25">
      <c r="A716" s="75" t="s">
        <v>38</v>
      </c>
      <c r="B716" s="75" t="s">
        <v>1556</v>
      </c>
      <c r="C716" s="89" t="s">
        <v>1572</v>
      </c>
      <c r="D716" s="75" t="s">
        <v>1573</v>
      </c>
      <c r="E716" s="60"/>
      <c r="F716" s="60"/>
      <c r="G716" s="63"/>
    </row>
    <row r="717" spans="1:7" ht="14.25">
      <c r="A717" s="75" t="s">
        <v>38</v>
      </c>
      <c r="B717" s="75" t="s">
        <v>1556</v>
      </c>
      <c r="C717" s="89" t="s">
        <v>1574</v>
      </c>
      <c r="D717" s="75" t="s">
        <v>1575</v>
      </c>
      <c r="E717" s="60"/>
      <c r="F717" s="60"/>
      <c r="G717" s="63"/>
    </row>
    <row r="718" spans="1:7" ht="14.25">
      <c r="A718" s="75" t="s">
        <v>38</v>
      </c>
      <c r="B718" s="75" t="s">
        <v>1556</v>
      </c>
      <c r="C718" s="89" t="s">
        <v>1576</v>
      </c>
      <c r="D718" s="75" t="s">
        <v>1577</v>
      </c>
      <c r="E718" s="60"/>
      <c r="F718" s="60"/>
      <c r="G718" s="63"/>
    </row>
    <row r="719" spans="1:7" ht="14.25">
      <c r="A719" s="75" t="s">
        <v>38</v>
      </c>
      <c r="B719" s="75" t="s">
        <v>1556</v>
      </c>
      <c r="C719" s="89" t="s">
        <v>1578</v>
      </c>
      <c r="D719" s="75" t="s">
        <v>1579</v>
      </c>
      <c r="E719" s="60"/>
      <c r="F719" s="60"/>
      <c r="G719" s="63"/>
    </row>
    <row r="720" spans="1:7" ht="14.25">
      <c r="A720" s="75" t="s">
        <v>38</v>
      </c>
      <c r="B720" s="75" t="s">
        <v>1556</v>
      </c>
      <c r="C720" s="89" t="s">
        <v>1580</v>
      </c>
      <c r="D720" s="75" t="s">
        <v>1581</v>
      </c>
      <c r="E720" s="60"/>
      <c r="F720" s="60"/>
      <c r="G720" s="63"/>
    </row>
    <row r="721" spans="1:7" ht="14.25">
      <c r="A721" s="75" t="s">
        <v>38</v>
      </c>
      <c r="B721" s="75" t="s">
        <v>1556</v>
      </c>
      <c r="C721" s="89" t="s">
        <v>1582</v>
      </c>
      <c r="D721" s="75" t="s">
        <v>1583</v>
      </c>
      <c r="E721" s="60"/>
      <c r="F721" s="60"/>
      <c r="G721" s="63"/>
    </row>
    <row r="722" spans="1:7" ht="14.25">
      <c r="A722" s="75" t="s">
        <v>38</v>
      </c>
      <c r="B722" s="75" t="s">
        <v>1556</v>
      </c>
      <c r="C722" s="89" t="s">
        <v>1584</v>
      </c>
      <c r="D722" s="75" t="s">
        <v>1585</v>
      </c>
      <c r="E722" s="60"/>
      <c r="F722" s="60"/>
      <c r="G722" s="63"/>
    </row>
    <row r="723" spans="1:7" ht="14.25">
      <c r="A723" s="75" t="s">
        <v>38</v>
      </c>
      <c r="B723" s="75" t="s">
        <v>1556</v>
      </c>
      <c r="C723" s="89" t="s">
        <v>1586</v>
      </c>
      <c r="D723" s="75" t="s">
        <v>256</v>
      </c>
      <c r="E723" s="60"/>
      <c r="F723" s="60"/>
      <c r="G723" s="63"/>
    </row>
    <row r="724" spans="1:7" ht="14.25">
      <c r="A724" s="75" t="s">
        <v>38</v>
      </c>
      <c r="B724" s="75" t="s">
        <v>1556</v>
      </c>
      <c r="C724" s="89" t="s">
        <v>1587</v>
      </c>
      <c r="D724" s="75" t="s">
        <v>71</v>
      </c>
      <c r="E724" s="60"/>
      <c r="F724" s="60"/>
      <c r="G724" s="63"/>
    </row>
    <row r="725" spans="1:7" ht="14.25">
      <c r="A725" s="75" t="s">
        <v>38</v>
      </c>
      <c r="B725" s="75" t="s">
        <v>1556</v>
      </c>
      <c r="C725" s="89" t="s">
        <v>1588</v>
      </c>
      <c r="D725" s="75" t="s">
        <v>1589</v>
      </c>
      <c r="E725" s="60"/>
      <c r="F725" s="60"/>
      <c r="G725" s="63"/>
    </row>
    <row r="726" spans="1:7" ht="14.25">
      <c r="A726" s="75" t="s">
        <v>38</v>
      </c>
      <c r="B726" s="75" t="s">
        <v>1556</v>
      </c>
      <c r="C726" s="89" t="s">
        <v>1590</v>
      </c>
      <c r="D726" s="75" t="s">
        <v>1591</v>
      </c>
      <c r="E726" s="60"/>
      <c r="F726" s="60"/>
      <c r="G726" s="63"/>
    </row>
    <row r="727" spans="1:7" ht="14.25">
      <c r="A727" s="75" t="s">
        <v>38</v>
      </c>
      <c r="B727" s="75" t="s">
        <v>1556</v>
      </c>
      <c r="C727" s="89" t="s">
        <v>1592</v>
      </c>
      <c r="D727" s="75" t="s">
        <v>1593</v>
      </c>
      <c r="E727" s="60"/>
      <c r="F727" s="60"/>
      <c r="G727" s="63"/>
    </row>
    <row r="728" spans="1:7" ht="14.25">
      <c r="A728" s="75" t="s">
        <v>38</v>
      </c>
      <c r="B728" s="75" t="s">
        <v>1556</v>
      </c>
      <c r="C728" s="89" t="s">
        <v>1594</v>
      </c>
      <c r="D728" s="75" t="s">
        <v>1595</v>
      </c>
      <c r="E728" s="60"/>
      <c r="F728" s="60"/>
      <c r="G728" s="63"/>
    </row>
    <row r="729" spans="1:7" ht="14.25">
      <c r="A729" s="75" t="s">
        <v>38</v>
      </c>
      <c r="B729" s="75" t="s">
        <v>1556</v>
      </c>
      <c r="C729" s="89" t="s">
        <v>1596</v>
      </c>
      <c r="D729" s="75" t="s">
        <v>1597</v>
      </c>
      <c r="E729" s="60"/>
      <c r="F729" s="60"/>
      <c r="G729" s="63"/>
    </row>
    <row r="730" spans="1:7" ht="14.25">
      <c r="A730" s="75" t="s">
        <v>38</v>
      </c>
      <c r="B730" s="75" t="s">
        <v>1556</v>
      </c>
      <c r="C730" s="89" t="s">
        <v>1598</v>
      </c>
      <c r="D730" s="75" t="s">
        <v>1599</v>
      </c>
      <c r="E730" s="60"/>
      <c r="F730" s="60"/>
      <c r="G730" s="63"/>
    </row>
    <row r="731" spans="1:7" ht="14.25">
      <c r="A731" s="75" t="s">
        <v>38</v>
      </c>
      <c r="B731" s="75" t="s">
        <v>1556</v>
      </c>
      <c r="C731" s="89" t="s">
        <v>1600</v>
      </c>
      <c r="D731" s="75" t="s">
        <v>1601</v>
      </c>
      <c r="E731" s="60"/>
      <c r="F731" s="60"/>
      <c r="G731" s="63"/>
    </row>
    <row r="732" spans="1:7" ht="14.25">
      <c r="A732" s="75" t="s">
        <v>38</v>
      </c>
      <c r="B732" s="75" t="s">
        <v>1556</v>
      </c>
      <c r="C732" s="89" t="s">
        <v>1602</v>
      </c>
      <c r="D732" s="75" t="s">
        <v>1603</v>
      </c>
      <c r="E732" s="60"/>
      <c r="F732" s="60"/>
      <c r="G732" s="63"/>
    </row>
    <row r="733" spans="1:7" ht="14.25">
      <c r="A733" s="75" t="s">
        <v>38</v>
      </c>
      <c r="B733" s="75" t="s">
        <v>1556</v>
      </c>
      <c r="C733" s="89" t="s">
        <v>1604</v>
      </c>
      <c r="D733" s="75" t="s">
        <v>1605</v>
      </c>
      <c r="E733" s="60"/>
      <c r="F733" s="60"/>
      <c r="G733" s="63"/>
    </row>
    <row r="734" spans="1:7" ht="14.25">
      <c r="A734" s="75" t="s">
        <v>38</v>
      </c>
      <c r="B734" s="75" t="s">
        <v>1556</v>
      </c>
      <c r="C734" s="89" t="s">
        <v>1606</v>
      </c>
      <c r="D734" s="75" t="s">
        <v>1607</v>
      </c>
      <c r="E734" s="60"/>
      <c r="F734" s="60"/>
      <c r="G734" s="63"/>
    </row>
    <row r="735" spans="1:7" ht="14.25">
      <c r="A735" s="75" t="s">
        <v>38</v>
      </c>
      <c r="B735" s="75" t="s">
        <v>1556</v>
      </c>
      <c r="C735" s="89" t="s">
        <v>1608</v>
      </c>
      <c r="D735" s="75" t="s">
        <v>1609</v>
      </c>
      <c r="E735" s="60"/>
      <c r="F735" s="60"/>
      <c r="G735" s="63"/>
    </row>
    <row r="736" spans="1:7" ht="14.25">
      <c r="A736" s="75" t="s">
        <v>38</v>
      </c>
      <c r="B736" s="75" t="s">
        <v>1556</v>
      </c>
      <c r="C736" s="89" t="s">
        <v>1610</v>
      </c>
      <c r="D736" s="75" t="s">
        <v>1611</v>
      </c>
      <c r="E736" s="60"/>
      <c r="F736" s="60"/>
      <c r="G736" s="63"/>
    </row>
    <row r="737" spans="1:7" ht="14.25">
      <c r="A737" s="75" t="s">
        <v>38</v>
      </c>
      <c r="B737" s="75" t="s">
        <v>1556</v>
      </c>
      <c r="C737" s="89" t="s">
        <v>1612</v>
      </c>
      <c r="D737" s="75" t="s">
        <v>1613</v>
      </c>
      <c r="E737" s="60"/>
      <c r="F737" s="60"/>
      <c r="G737" s="63"/>
    </row>
    <row r="738" spans="1:7" ht="14.25">
      <c r="A738" s="75" t="s">
        <v>38</v>
      </c>
      <c r="B738" s="75" t="s">
        <v>1556</v>
      </c>
      <c r="C738" s="89" t="s">
        <v>1614</v>
      </c>
      <c r="D738" s="75" t="s">
        <v>1615</v>
      </c>
      <c r="E738" s="60"/>
      <c r="F738" s="60"/>
      <c r="G738" s="63"/>
    </row>
    <row r="739" spans="1:7" ht="14.25">
      <c r="A739" s="75" t="s">
        <v>38</v>
      </c>
      <c r="B739" s="75" t="s">
        <v>1556</v>
      </c>
      <c r="C739" s="89" t="s">
        <v>1616</v>
      </c>
      <c r="D739" s="75" t="s">
        <v>1617</v>
      </c>
      <c r="E739" s="60"/>
      <c r="F739" s="60"/>
      <c r="G739" s="63"/>
    </row>
    <row r="740" spans="1:7" ht="14.25">
      <c r="A740" s="75" t="s">
        <v>38</v>
      </c>
      <c r="B740" s="75" t="s">
        <v>1556</v>
      </c>
      <c r="C740" s="89" t="s">
        <v>1618</v>
      </c>
      <c r="D740" s="75" t="s">
        <v>1619</v>
      </c>
      <c r="E740" s="60"/>
      <c r="F740" s="60"/>
      <c r="G740" s="63"/>
    </row>
    <row r="741" spans="1:7" ht="14.25">
      <c r="A741" s="75" t="s">
        <v>38</v>
      </c>
      <c r="B741" s="75" t="s">
        <v>1556</v>
      </c>
      <c r="C741" s="89" t="s">
        <v>1620</v>
      </c>
      <c r="D741" s="75" t="s">
        <v>1621</v>
      </c>
      <c r="E741" s="60"/>
      <c r="F741" s="60"/>
      <c r="G741" s="63"/>
    </row>
    <row r="742" spans="1:7" ht="14.25">
      <c r="A742" s="75" t="s">
        <v>38</v>
      </c>
      <c r="B742" s="75" t="s">
        <v>1556</v>
      </c>
      <c r="C742" s="89" t="s">
        <v>1622</v>
      </c>
      <c r="D742" s="75" t="s">
        <v>1623</v>
      </c>
      <c r="E742" s="60"/>
      <c r="F742" s="60"/>
      <c r="G742" s="63"/>
    </row>
    <row r="743" spans="1:7" ht="14.25">
      <c r="A743" s="75" t="s">
        <v>38</v>
      </c>
      <c r="B743" s="75" t="s">
        <v>1624</v>
      </c>
      <c r="C743" s="89" t="s">
        <v>1625</v>
      </c>
      <c r="D743" s="75" t="s">
        <v>1626</v>
      </c>
      <c r="E743" s="60"/>
      <c r="F743" s="60"/>
      <c r="G743" s="63"/>
    </row>
    <row r="744" spans="1:7" ht="14.25">
      <c r="A744" s="75" t="s">
        <v>38</v>
      </c>
      <c r="B744" s="75" t="s">
        <v>1624</v>
      </c>
      <c r="C744" s="89" t="s">
        <v>1627</v>
      </c>
      <c r="D744" s="75" t="s">
        <v>1628</v>
      </c>
      <c r="E744" s="60"/>
      <c r="F744" s="60"/>
      <c r="G744" s="63"/>
    </row>
    <row r="745" spans="1:7" ht="14.25">
      <c r="A745" s="75" t="s">
        <v>38</v>
      </c>
      <c r="B745" s="75" t="s">
        <v>1624</v>
      </c>
      <c r="C745" s="89" t="s">
        <v>1629</v>
      </c>
      <c r="D745" s="75" t="s">
        <v>1630</v>
      </c>
      <c r="E745" s="60"/>
      <c r="F745" s="60"/>
      <c r="G745" s="63"/>
    </row>
    <row r="746" spans="1:7" ht="14.25">
      <c r="A746" s="75" t="s">
        <v>38</v>
      </c>
      <c r="B746" s="75" t="s">
        <v>1624</v>
      </c>
      <c r="C746" s="89" t="s">
        <v>1631</v>
      </c>
      <c r="D746" s="75" t="s">
        <v>1632</v>
      </c>
      <c r="E746" s="60"/>
      <c r="F746" s="60"/>
      <c r="G746" s="63"/>
    </row>
    <row r="747" spans="1:7" ht="14.25">
      <c r="A747" s="75" t="s">
        <v>38</v>
      </c>
      <c r="B747" s="75" t="s">
        <v>1624</v>
      </c>
      <c r="C747" s="89" t="s">
        <v>1633</v>
      </c>
      <c r="D747" s="75" t="s">
        <v>1634</v>
      </c>
      <c r="E747" s="60"/>
      <c r="F747" s="60"/>
      <c r="G747" s="63"/>
    </row>
    <row r="748" spans="1:7" ht="14.25">
      <c r="A748" s="75" t="s">
        <v>38</v>
      </c>
      <c r="B748" s="75" t="s">
        <v>1624</v>
      </c>
      <c r="C748" s="89" t="s">
        <v>1635</v>
      </c>
      <c r="D748" s="75" t="s">
        <v>1636</v>
      </c>
      <c r="E748" s="60"/>
      <c r="F748" s="60"/>
      <c r="G748" s="63"/>
    </row>
    <row r="749" spans="1:7" ht="14.25">
      <c r="A749" s="75" t="s">
        <v>38</v>
      </c>
      <c r="B749" s="75" t="s">
        <v>1624</v>
      </c>
      <c r="C749" s="89" t="s">
        <v>1637</v>
      </c>
      <c r="D749" s="75" t="s">
        <v>1638</v>
      </c>
      <c r="E749" s="60"/>
      <c r="F749" s="60"/>
      <c r="G749" s="63"/>
    </row>
    <row r="750" spans="1:7" ht="14.25">
      <c r="A750" s="75" t="s">
        <v>38</v>
      </c>
      <c r="B750" s="75" t="s">
        <v>1624</v>
      </c>
      <c r="C750" s="89" t="s">
        <v>1639</v>
      </c>
      <c r="D750" s="75" t="s">
        <v>1640</v>
      </c>
      <c r="E750" s="60"/>
      <c r="F750" s="60"/>
      <c r="G750" s="63"/>
    </row>
    <row r="751" spans="1:7" ht="14.25">
      <c r="A751" s="75" t="s">
        <v>38</v>
      </c>
      <c r="B751" s="75" t="s">
        <v>1624</v>
      </c>
      <c r="C751" s="89" t="s">
        <v>1641</v>
      </c>
      <c r="D751" s="75" t="s">
        <v>1642</v>
      </c>
      <c r="E751" s="60"/>
      <c r="F751" s="60"/>
      <c r="G751" s="63"/>
    </row>
    <row r="752" spans="1:7" ht="14.25">
      <c r="A752" s="75" t="s">
        <v>38</v>
      </c>
      <c r="B752" s="75" t="s">
        <v>1624</v>
      </c>
      <c r="C752" s="89" t="s">
        <v>1643</v>
      </c>
      <c r="D752" s="75" t="s">
        <v>1644</v>
      </c>
      <c r="E752" s="60"/>
      <c r="F752" s="60"/>
      <c r="G752" s="63"/>
    </row>
    <row r="753" spans="1:7" ht="14.25">
      <c r="A753" s="75" t="s">
        <v>38</v>
      </c>
      <c r="B753" s="75" t="s">
        <v>1624</v>
      </c>
      <c r="C753" s="89" t="s">
        <v>1645</v>
      </c>
      <c r="D753" s="75" t="s">
        <v>1646</v>
      </c>
      <c r="E753" s="60"/>
      <c r="F753" s="60"/>
      <c r="G753" s="63"/>
    </row>
    <row r="754" spans="1:7" ht="14.25">
      <c r="A754" s="75" t="s">
        <v>38</v>
      </c>
      <c r="B754" s="75" t="s">
        <v>1624</v>
      </c>
      <c r="C754" s="89" t="s">
        <v>1647</v>
      </c>
      <c r="D754" s="75" t="s">
        <v>1648</v>
      </c>
      <c r="E754" s="60"/>
      <c r="F754" s="60"/>
      <c r="G754" s="63"/>
    </row>
    <row r="755" spans="1:7" ht="14.25">
      <c r="A755" s="75" t="s">
        <v>38</v>
      </c>
      <c r="B755" s="75" t="s">
        <v>1624</v>
      </c>
      <c r="C755" s="89" t="s">
        <v>1649</v>
      </c>
      <c r="D755" s="75" t="s">
        <v>1650</v>
      </c>
      <c r="E755" s="60"/>
      <c r="F755" s="60"/>
      <c r="G755" s="63"/>
    </row>
    <row r="756" spans="1:7" ht="14.25">
      <c r="A756" s="75" t="s">
        <v>38</v>
      </c>
      <c r="B756" s="75" t="s">
        <v>1624</v>
      </c>
      <c r="C756" s="89" t="s">
        <v>1651</v>
      </c>
      <c r="D756" s="75" t="s">
        <v>1652</v>
      </c>
      <c r="E756" s="60"/>
      <c r="F756" s="60"/>
      <c r="G756" s="63"/>
    </row>
    <row r="757" spans="1:7" ht="14.25">
      <c r="A757" s="75" t="s">
        <v>38</v>
      </c>
      <c r="B757" s="75" t="s">
        <v>1624</v>
      </c>
      <c r="C757" s="89" t="s">
        <v>1653</v>
      </c>
      <c r="D757" s="75" t="s">
        <v>1654</v>
      </c>
      <c r="E757" s="60"/>
      <c r="F757" s="60"/>
      <c r="G757" s="63"/>
    </row>
    <row r="758" spans="1:7" ht="14.25">
      <c r="A758" s="75" t="s">
        <v>38</v>
      </c>
      <c r="B758" s="75" t="s">
        <v>1624</v>
      </c>
      <c r="C758" s="89" t="s">
        <v>1655</v>
      </c>
      <c r="D758" s="75" t="s">
        <v>1656</v>
      </c>
      <c r="E758" s="60"/>
      <c r="F758" s="60"/>
      <c r="G758" s="63"/>
    </row>
    <row r="759" spans="1:7" ht="14.25">
      <c r="A759" s="75" t="s">
        <v>38</v>
      </c>
      <c r="B759" s="75" t="s">
        <v>1624</v>
      </c>
      <c r="C759" s="89" t="s">
        <v>1657</v>
      </c>
      <c r="D759" s="75" t="s">
        <v>1658</v>
      </c>
      <c r="E759" s="60"/>
      <c r="F759" s="60"/>
      <c r="G759" s="63"/>
    </row>
    <row r="760" spans="1:7" ht="14.25">
      <c r="A760" s="75" t="s">
        <v>38</v>
      </c>
      <c r="B760" s="75" t="s">
        <v>1624</v>
      </c>
      <c r="C760" s="89" t="s">
        <v>1659</v>
      </c>
      <c r="D760" s="75" t="s">
        <v>1660</v>
      </c>
      <c r="E760" s="60"/>
      <c r="F760" s="60"/>
      <c r="G760" s="63"/>
    </row>
    <row r="761" spans="1:7" ht="14.25">
      <c r="A761" s="75" t="s">
        <v>38</v>
      </c>
      <c r="B761" s="75" t="s">
        <v>1624</v>
      </c>
      <c r="C761" s="89" t="s">
        <v>1661</v>
      </c>
      <c r="D761" s="75" t="s">
        <v>1662</v>
      </c>
      <c r="E761" s="60"/>
      <c r="F761" s="60"/>
      <c r="G761" s="63"/>
    </row>
    <row r="762" spans="1:7" ht="14.25">
      <c r="A762" s="75" t="s">
        <v>38</v>
      </c>
      <c r="B762" s="75" t="s">
        <v>1624</v>
      </c>
      <c r="C762" s="89" t="s">
        <v>1663</v>
      </c>
      <c r="D762" s="75" t="s">
        <v>1664</v>
      </c>
      <c r="E762" s="60"/>
      <c r="F762" s="60"/>
      <c r="G762" s="63"/>
    </row>
    <row r="763" spans="1:7" ht="14.25">
      <c r="A763" s="75" t="s">
        <v>38</v>
      </c>
      <c r="B763" s="75" t="s">
        <v>1624</v>
      </c>
      <c r="C763" s="89" t="s">
        <v>1665</v>
      </c>
      <c r="D763" s="75" t="s">
        <v>258</v>
      </c>
      <c r="E763" s="60"/>
      <c r="F763" s="60"/>
      <c r="G763" s="63"/>
    </row>
    <row r="764" spans="1:7" ht="14.25">
      <c r="A764" s="75" t="s">
        <v>38</v>
      </c>
      <c r="B764" s="75" t="s">
        <v>1624</v>
      </c>
      <c r="C764" s="89" t="s">
        <v>1666</v>
      </c>
      <c r="D764" s="75" t="s">
        <v>1667</v>
      </c>
      <c r="E764" s="60"/>
      <c r="F764" s="60"/>
      <c r="G764" s="63"/>
    </row>
    <row r="765" spans="1:7" ht="14.25">
      <c r="A765" s="75" t="s">
        <v>38</v>
      </c>
      <c r="B765" s="75" t="s">
        <v>1624</v>
      </c>
      <c r="C765" s="89" t="s">
        <v>1668</v>
      </c>
      <c r="D765" s="75" t="s">
        <v>1669</v>
      </c>
      <c r="E765" s="60"/>
      <c r="F765" s="60"/>
      <c r="G765" s="63"/>
    </row>
    <row r="766" spans="1:7" ht="14.25">
      <c r="A766" s="75" t="s">
        <v>38</v>
      </c>
      <c r="B766" s="75" t="s">
        <v>1624</v>
      </c>
      <c r="C766" s="89" t="s">
        <v>1670</v>
      </c>
      <c r="D766" s="75" t="s">
        <v>1671</v>
      </c>
      <c r="E766" s="60"/>
      <c r="F766" s="60"/>
      <c r="G766" s="63"/>
    </row>
    <row r="767" spans="1:7" ht="14.25">
      <c r="A767" s="75" t="s">
        <v>38</v>
      </c>
      <c r="B767" s="75" t="s">
        <v>1624</v>
      </c>
      <c r="C767" s="89" t="s">
        <v>1672</v>
      </c>
      <c r="D767" s="75" t="s">
        <v>1673</v>
      </c>
      <c r="E767" s="60"/>
      <c r="F767" s="60"/>
      <c r="G767" s="63"/>
    </row>
    <row r="768" spans="1:7" ht="14.25">
      <c r="A768" s="75" t="s">
        <v>38</v>
      </c>
      <c r="B768" s="75" t="s">
        <v>1624</v>
      </c>
      <c r="C768" s="89" t="s">
        <v>1674</v>
      </c>
      <c r="D768" s="75" t="s">
        <v>1675</v>
      </c>
      <c r="E768" s="60"/>
      <c r="F768" s="60"/>
      <c r="G768" s="63"/>
    </row>
    <row r="769" spans="1:7" ht="14.25">
      <c r="A769" s="75" t="s">
        <v>38</v>
      </c>
      <c r="B769" s="75" t="s">
        <v>1624</v>
      </c>
      <c r="C769" s="89" t="s">
        <v>1676</v>
      </c>
      <c r="D769" s="75" t="s">
        <v>1677</v>
      </c>
      <c r="E769" s="60"/>
      <c r="F769" s="60"/>
      <c r="G769" s="63"/>
    </row>
    <row r="770" spans="1:7" ht="14.25">
      <c r="A770" s="75" t="s">
        <v>38</v>
      </c>
      <c r="B770" s="75" t="s">
        <v>1624</v>
      </c>
      <c r="C770" s="89" t="s">
        <v>1678</v>
      </c>
      <c r="D770" s="75" t="s">
        <v>1679</v>
      </c>
      <c r="E770" s="60"/>
      <c r="F770" s="60"/>
      <c r="G770" s="63"/>
    </row>
    <row r="771" spans="1:7" ht="14.25">
      <c r="A771" s="75" t="s">
        <v>38</v>
      </c>
      <c r="B771" s="75" t="s">
        <v>1624</v>
      </c>
      <c r="C771" s="89" t="s">
        <v>1680</v>
      </c>
      <c r="D771" s="75" t="s">
        <v>1681</v>
      </c>
      <c r="E771" s="60"/>
      <c r="F771" s="60"/>
      <c r="G771" s="63"/>
    </row>
    <row r="772" spans="1:7" ht="14.25">
      <c r="A772" s="75" t="s">
        <v>38</v>
      </c>
      <c r="B772" s="75" t="s">
        <v>1624</v>
      </c>
      <c r="C772" s="89" t="s">
        <v>1682</v>
      </c>
      <c r="D772" s="75" t="s">
        <v>1683</v>
      </c>
      <c r="E772" s="60"/>
      <c r="F772" s="60"/>
      <c r="G772" s="63"/>
    </row>
    <row r="773" spans="1:7" ht="14.25">
      <c r="A773" s="75" t="s">
        <v>38</v>
      </c>
      <c r="B773" s="75" t="s">
        <v>1624</v>
      </c>
      <c r="C773" s="89" t="s">
        <v>1684</v>
      </c>
      <c r="D773" s="75" t="s">
        <v>1685</v>
      </c>
      <c r="E773" s="60"/>
      <c r="F773" s="60"/>
      <c r="G773" s="63"/>
    </row>
    <row r="774" spans="1:7" ht="14.25">
      <c r="A774" s="75" t="s">
        <v>38</v>
      </c>
      <c r="B774" s="75" t="s">
        <v>1624</v>
      </c>
      <c r="C774" s="89" t="s">
        <v>1686</v>
      </c>
      <c r="D774" s="75" t="s">
        <v>1687</v>
      </c>
      <c r="E774" s="60"/>
      <c r="F774" s="60"/>
      <c r="G774" s="63"/>
    </row>
    <row r="775" spans="1:7" ht="14.25">
      <c r="A775" s="75" t="s">
        <v>38</v>
      </c>
      <c r="B775" s="75" t="s">
        <v>1624</v>
      </c>
      <c r="C775" s="89" t="s">
        <v>1688</v>
      </c>
      <c r="D775" s="75" t="s">
        <v>1689</v>
      </c>
      <c r="E775" s="60"/>
      <c r="F775" s="60"/>
      <c r="G775" s="63"/>
    </row>
    <row r="776" spans="1:7" ht="14.25">
      <c r="A776" s="75" t="s">
        <v>38</v>
      </c>
      <c r="B776" s="75" t="s">
        <v>1624</v>
      </c>
      <c r="C776" s="89" t="s">
        <v>1690</v>
      </c>
      <c r="D776" s="75" t="s">
        <v>1691</v>
      </c>
      <c r="E776" s="60"/>
      <c r="F776" s="60"/>
      <c r="G776" s="63"/>
    </row>
    <row r="777" spans="1:7" ht="14.25">
      <c r="A777" s="75" t="s">
        <v>38</v>
      </c>
      <c r="B777" s="75" t="s">
        <v>1624</v>
      </c>
      <c r="C777" s="89" t="s">
        <v>1692</v>
      </c>
      <c r="D777" s="75" t="s">
        <v>1693</v>
      </c>
      <c r="E777" s="60"/>
      <c r="F777" s="60"/>
      <c r="G777" s="63"/>
    </row>
    <row r="778" spans="1:7" ht="14.25">
      <c r="A778" s="75" t="s">
        <v>38</v>
      </c>
      <c r="B778" s="75" t="s">
        <v>1624</v>
      </c>
      <c r="C778" s="89" t="s">
        <v>1694</v>
      </c>
      <c r="D778" s="75" t="s">
        <v>1695</v>
      </c>
      <c r="E778" s="60"/>
      <c r="F778" s="60"/>
      <c r="G778" s="63"/>
    </row>
    <row r="779" spans="1:7" ht="14.25">
      <c r="A779" s="75" t="s">
        <v>38</v>
      </c>
      <c r="B779" s="75" t="s">
        <v>1624</v>
      </c>
      <c r="C779" s="89" t="s">
        <v>1696</v>
      </c>
      <c r="D779" s="75" t="s">
        <v>1697</v>
      </c>
      <c r="E779" s="60"/>
      <c r="F779" s="60"/>
      <c r="G779" s="63"/>
    </row>
    <row r="780" spans="1:7" ht="14.25">
      <c r="A780" s="75" t="s">
        <v>38</v>
      </c>
      <c r="B780" s="75" t="s">
        <v>1624</v>
      </c>
      <c r="C780" s="89" t="s">
        <v>1698</v>
      </c>
      <c r="D780" s="75" t="s">
        <v>1699</v>
      </c>
      <c r="E780" s="60"/>
      <c r="F780" s="60"/>
      <c r="G780" s="63"/>
    </row>
    <row r="781" spans="1:7" ht="14.25">
      <c r="A781" s="75" t="s">
        <v>38</v>
      </c>
      <c r="B781" s="75" t="s">
        <v>1624</v>
      </c>
      <c r="C781" s="89" t="s">
        <v>1700</v>
      </c>
      <c r="D781" s="75" t="s">
        <v>1701</v>
      </c>
      <c r="E781" s="60"/>
      <c r="F781" s="60"/>
      <c r="G781" s="63"/>
    </row>
    <row r="782" spans="1:7" ht="14.25">
      <c r="A782" s="75" t="s">
        <v>38</v>
      </c>
      <c r="B782" s="75" t="s">
        <v>1702</v>
      </c>
      <c r="C782" s="89" t="s">
        <v>1703</v>
      </c>
      <c r="D782" s="75" t="s">
        <v>1704</v>
      </c>
      <c r="E782" s="60"/>
      <c r="F782" s="60"/>
      <c r="G782" s="63"/>
    </row>
    <row r="783" spans="1:7" ht="14.25">
      <c r="A783" s="75" t="s">
        <v>38</v>
      </c>
      <c r="B783" s="75" t="s">
        <v>1702</v>
      </c>
      <c r="C783" s="89" t="s">
        <v>1705</v>
      </c>
      <c r="D783" s="75" t="s">
        <v>1706</v>
      </c>
      <c r="E783" s="60"/>
      <c r="F783" s="60"/>
      <c r="G783" s="63"/>
    </row>
    <row r="784" spans="1:7" ht="14.25">
      <c r="A784" s="75" t="s">
        <v>38</v>
      </c>
      <c r="B784" s="75" t="s">
        <v>1702</v>
      </c>
      <c r="C784" s="89" t="s">
        <v>1707</v>
      </c>
      <c r="D784" s="75" t="s">
        <v>1708</v>
      </c>
      <c r="E784" s="60"/>
      <c r="F784" s="60"/>
      <c r="G784" s="63"/>
    </row>
    <row r="785" spans="1:7" ht="14.25">
      <c r="A785" s="75" t="s">
        <v>38</v>
      </c>
      <c r="B785" s="75" t="s">
        <v>1702</v>
      </c>
      <c r="C785" s="89" t="s">
        <v>1709</v>
      </c>
      <c r="D785" s="75" t="s">
        <v>1710</v>
      </c>
      <c r="E785" s="60"/>
      <c r="F785" s="60"/>
      <c r="G785" s="63"/>
    </row>
    <row r="786" spans="1:7" ht="14.25">
      <c r="A786" s="75" t="s">
        <v>38</v>
      </c>
      <c r="B786" s="75" t="s">
        <v>1702</v>
      </c>
      <c r="C786" s="89" t="s">
        <v>1711</v>
      </c>
      <c r="D786" s="75" t="s">
        <v>1712</v>
      </c>
      <c r="E786" s="60"/>
      <c r="F786" s="60"/>
      <c r="G786" s="63"/>
    </row>
    <row r="787" spans="1:7" ht="14.25">
      <c r="A787" s="75" t="s">
        <v>38</v>
      </c>
      <c r="B787" s="75" t="s">
        <v>1702</v>
      </c>
      <c r="C787" s="89" t="s">
        <v>1713</v>
      </c>
      <c r="D787" s="75" t="s">
        <v>15</v>
      </c>
      <c r="E787" s="60"/>
      <c r="F787" s="60"/>
      <c r="G787" s="63"/>
    </row>
    <row r="788" spans="1:7" ht="14.25">
      <c r="A788" s="75" t="s">
        <v>38</v>
      </c>
      <c r="B788" s="75" t="s">
        <v>1702</v>
      </c>
      <c r="C788" s="89" t="s">
        <v>1714</v>
      </c>
      <c r="D788" s="75" t="s">
        <v>1715</v>
      </c>
      <c r="E788" s="60"/>
      <c r="F788" s="60"/>
      <c r="G788" s="63"/>
    </row>
    <row r="789" spans="1:7" ht="14.25">
      <c r="A789" s="75" t="s">
        <v>38</v>
      </c>
      <c r="B789" s="75" t="s">
        <v>1702</v>
      </c>
      <c r="C789" s="89" t="s">
        <v>1716</v>
      </c>
      <c r="D789" s="75" t="s">
        <v>1717</v>
      </c>
      <c r="E789" s="60"/>
      <c r="F789" s="60"/>
      <c r="G789" s="63"/>
    </row>
    <row r="790" spans="1:7" ht="14.25">
      <c r="A790" s="75" t="s">
        <v>38</v>
      </c>
      <c r="B790" s="75" t="s">
        <v>1702</v>
      </c>
      <c r="C790" s="89" t="s">
        <v>1718</v>
      </c>
      <c r="D790" s="75" t="s">
        <v>1719</v>
      </c>
      <c r="E790" s="60"/>
      <c r="F790" s="60"/>
      <c r="G790" s="63"/>
    </row>
    <row r="791" spans="1:7" ht="14.25">
      <c r="A791" s="75" t="s">
        <v>38</v>
      </c>
      <c r="B791" s="75" t="s">
        <v>1702</v>
      </c>
      <c r="C791" s="89" t="s">
        <v>1720</v>
      </c>
      <c r="D791" s="75" t="s">
        <v>1721</v>
      </c>
      <c r="E791" s="60"/>
      <c r="F791" s="60"/>
      <c r="G791" s="63"/>
    </row>
    <row r="792" spans="1:7" ht="14.25">
      <c r="A792" s="75" t="s">
        <v>38</v>
      </c>
      <c r="B792" s="75" t="s">
        <v>1702</v>
      </c>
      <c r="C792" s="89" t="s">
        <v>1722</v>
      </c>
      <c r="D792" s="75" t="s">
        <v>1723</v>
      </c>
      <c r="E792" s="60"/>
      <c r="F792" s="60"/>
      <c r="G792" s="63"/>
    </row>
    <row r="793" spans="1:7" ht="14.25">
      <c r="A793" s="75" t="s">
        <v>38</v>
      </c>
      <c r="B793" s="75" t="s">
        <v>1702</v>
      </c>
      <c r="C793" s="89" t="s">
        <v>1724</v>
      </c>
      <c r="D793" s="75" t="s">
        <v>1725</v>
      </c>
      <c r="E793" s="60"/>
      <c r="F793" s="60"/>
      <c r="G793" s="63"/>
    </row>
    <row r="794" spans="1:7" ht="14.25">
      <c r="A794" s="75" t="s">
        <v>38</v>
      </c>
      <c r="B794" s="75" t="s">
        <v>1702</v>
      </c>
      <c r="C794" s="89" t="s">
        <v>1726</v>
      </c>
      <c r="D794" s="75" t="s">
        <v>1727</v>
      </c>
      <c r="E794" s="60"/>
      <c r="F794" s="60"/>
      <c r="G794" s="63"/>
    </row>
    <row r="795" spans="1:7" ht="14.25">
      <c r="A795" s="75" t="s">
        <v>38</v>
      </c>
      <c r="B795" s="75" t="s">
        <v>1702</v>
      </c>
      <c r="C795" s="89" t="s">
        <v>1728</v>
      </c>
      <c r="D795" s="75" t="s">
        <v>27</v>
      </c>
      <c r="E795" s="60"/>
      <c r="F795" s="60"/>
      <c r="G795" s="63"/>
    </row>
    <row r="796" spans="1:7" ht="14.25">
      <c r="A796" s="75" t="s">
        <v>38</v>
      </c>
      <c r="B796" s="75" t="s">
        <v>1702</v>
      </c>
      <c r="C796" s="89" t="s">
        <v>1729</v>
      </c>
      <c r="D796" s="75" t="s">
        <v>1730</v>
      </c>
      <c r="E796" s="60"/>
      <c r="F796" s="60"/>
      <c r="G796" s="63"/>
    </row>
    <row r="797" spans="1:7" ht="14.25">
      <c r="A797" s="75" t="s">
        <v>38</v>
      </c>
      <c r="B797" s="75" t="s">
        <v>1702</v>
      </c>
      <c r="C797" s="89" t="s">
        <v>1731</v>
      </c>
      <c r="D797" s="75" t="s">
        <v>1732</v>
      </c>
      <c r="E797" s="60"/>
      <c r="F797" s="60"/>
      <c r="G797" s="63"/>
    </row>
    <row r="798" spans="1:7" ht="14.25">
      <c r="A798" s="75" t="s">
        <v>38</v>
      </c>
      <c r="B798" s="75" t="s">
        <v>1702</v>
      </c>
      <c r="C798" s="89" t="s">
        <v>1733</v>
      </c>
      <c r="D798" s="75" t="s">
        <v>1734</v>
      </c>
      <c r="E798" s="60"/>
      <c r="F798" s="60"/>
      <c r="G798" s="63"/>
    </row>
    <row r="799" spans="1:7" ht="14.25">
      <c r="A799" s="75" t="s">
        <v>38</v>
      </c>
      <c r="B799" s="75" t="s">
        <v>1702</v>
      </c>
      <c r="C799" s="89" t="s">
        <v>1735</v>
      </c>
      <c r="D799" s="75" t="s">
        <v>1736</v>
      </c>
      <c r="E799" s="60"/>
      <c r="F799" s="60"/>
      <c r="G799" s="63"/>
    </row>
    <row r="800" spans="1:7" ht="14.25">
      <c r="A800" s="75" t="s">
        <v>38</v>
      </c>
      <c r="B800" s="75" t="s">
        <v>1702</v>
      </c>
      <c r="C800" s="89" t="s">
        <v>1737</v>
      </c>
      <c r="D800" s="75" t="s">
        <v>31</v>
      </c>
      <c r="E800" s="60"/>
      <c r="F800" s="60"/>
      <c r="G800" s="63"/>
    </row>
    <row r="801" spans="1:7" ht="14.25">
      <c r="A801" s="75" t="s">
        <v>38</v>
      </c>
      <c r="B801" s="75" t="s">
        <v>1702</v>
      </c>
      <c r="C801" s="89" t="s">
        <v>1738</v>
      </c>
      <c r="D801" s="75" t="s">
        <v>79</v>
      </c>
      <c r="E801" s="60"/>
      <c r="F801" s="60"/>
      <c r="G801" s="63"/>
    </row>
    <row r="802" spans="1:7" ht="14.25">
      <c r="A802" s="75" t="s">
        <v>38</v>
      </c>
      <c r="B802" s="75" t="s">
        <v>1702</v>
      </c>
      <c r="C802" s="89" t="s">
        <v>1739</v>
      </c>
      <c r="D802" s="75" t="s">
        <v>1740</v>
      </c>
      <c r="E802" s="60"/>
      <c r="F802" s="60"/>
      <c r="G802" s="63"/>
    </row>
    <row r="803" spans="1:7" ht="14.25">
      <c r="A803" s="75" t="s">
        <v>38</v>
      </c>
      <c r="B803" s="75" t="s">
        <v>1702</v>
      </c>
      <c r="C803" s="89" t="s">
        <v>1741</v>
      </c>
      <c r="D803" s="75" t="s">
        <v>1742</v>
      </c>
      <c r="E803" s="60"/>
      <c r="F803" s="60"/>
      <c r="G803" s="63"/>
    </row>
    <row r="804" spans="1:7" ht="14.25">
      <c r="A804" s="75" t="s">
        <v>38</v>
      </c>
      <c r="B804" s="75" t="s">
        <v>1702</v>
      </c>
      <c r="C804" s="89" t="s">
        <v>1743</v>
      </c>
      <c r="D804" s="75" t="s">
        <v>1744</v>
      </c>
      <c r="E804" s="60"/>
      <c r="F804" s="60"/>
      <c r="G804" s="63"/>
    </row>
    <row r="805" spans="1:7" ht="14.25">
      <c r="A805" s="75" t="s">
        <v>38</v>
      </c>
      <c r="B805" s="75" t="s">
        <v>1702</v>
      </c>
      <c r="C805" s="89" t="s">
        <v>1745</v>
      </c>
      <c r="D805" s="75" t="s">
        <v>1746</v>
      </c>
      <c r="E805" s="60"/>
      <c r="F805" s="60"/>
      <c r="G805" s="63"/>
    </row>
    <row r="806" spans="1:7" ht="14.25">
      <c r="A806" s="75" t="s">
        <v>38</v>
      </c>
      <c r="B806" s="75" t="s">
        <v>1702</v>
      </c>
      <c r="C806" s="89" t="s">
        <v>1747</v>
      </c>
      <c r="D806" s="75" t="s">
        <v>1748</v>
      </c>
      <c r="E806" s="60"/>
      <c r="F806" s="60"/>
      <c r="G806" s="63"/>
    </row>
    <row r="807" spans="1:7" ht="14.25">
      <c r="A807" s="75" t="s">
        <v>38</v>
      </c>
      <c r="B807" s="75" t="s">
        <v>1702</v>
      </c>
      <c r="C807" s="89" t="s">
        <v>1749</v>
      </c>
      <c r="D807" s="75" t="s">
        <v>1750</v>
      </c>
      <c r="E807" s="60"/>
      <c r="F807" s="60"/>
      <c r="G807" s="63"/>
    </row>
    <row r="808" spans="1:7" ht="14.25">
      <c r="A808" s="75" t="s">
        <v>38</v>
      </c>
      <c r="B808" s="75" t="s">
        <v>1702</v>
      </c>
      <c r="C808" s="89" t="s">
        <v>1751</v>
      </c>
      <c r="D808" s="75" t="s">
        <v>1752</v>
      </c>
      <c r="E808" s="60"/>
      <c r="F808" s="60"/>
      <c r="G808" s="63"/>
    </row>
    <row r="809" spans="1:7" ht="14.25">
      <c r="A809" s="75" t="s">
        <v>38</v>
      </c>
      <c r="B809" s="75" t="s">
        <v>1702</v>
      </c>
      <c r="C809" s="89" t="s">
        <v>1942</v>
      </c>
      <c r="D809" s="75" t="s">
        <v>1943</v>
      </c>
      <c r="E809" s="60"/>
      <c r="F809" s="60"/>
      <c r="G809" s="63"/>
    </row>
    <row r="810" spans="1:7" ht="14.25">
      <c r="A810" s="75" t="s">
        <v>38</v>
      </c>
      <c r="B810" s="75" t="s">
        <v>1702</v>
      </c>
      <c r="C810" s="89" t="s">
        <v>1753</v>
      </c>
      <c r="D810" s="75" t="s">
        <v>1754</v>
      </c>
      <c r="E810" s="60"/>
      <c r="F810" s="60"/>
      <c r="G810" s="63"/>
    </row>
    <row r="811" spans="1:7" ht="14.25">
      <c r="A811" s="75" t="s">
        <v>38</v>
      </c>
      <c r="B811" s="75" t="s">
        <v>1702</v>
      </c>
      <c r="C811" s="89" t="s">
        <v>1755</v>
      </c>
      <c r="D811" s="75" t="s">
        <v>1756</v>
      </c>
      <c r="E811" s="60"/>
      <c r="F811" s="60"/>
      <c r="G811" s="63"/>
    </row>
    <row r="812" spans="1:7" ht="14.25">
      <c r="A812" s="75" t="s">
        <v>38</v>
      </c>
      <c r="B812" s="75" t="s">
        <v>1702</v>
      </c>
      <c r="C812" s="89" t="s">
        <v>1757</v>
      </c>
      <c r="D812" s="75" t="s">
        <v>1758</v>
      </c>
      <c r="E812" s="60"/>
      <c r="F812" s="60"/>
      <c r="G812" s="63"/>
    </row>
    <row r="813" spans="1:7" ht="14.25">
      <c r="A813" s="75" t="s">
        <v>38</v>
      </c>
      <c r="B813" s="75" t="s">
        <v>1702</v>
      </c>
      <c r="C813" s="89" t="s">
        <v>1759</v>
      </c>
      <c r="D813" s="75" t="s">
        <v>1760</v>
      </c>
      <c r="E813" s="60"/>
      <c r="F813" s="60"/>
      <c r="G813" s="63"/>
    </row>
    <row r="814" spans="1:7" ht="14.25">
      <c r="A814" s="75" t="s">
        <v>38</v>
      </c>
      <c r="B814" s="75" t="s">
        <v>1761</v>
      </c>
      <c r="C814" s="89" t="s">
        <v>1762</v>
      </c>
      <c r="D814" s="75" t="s">
        <v>1763</v>
      </c>
      <c r="E814" s="60"/>
      <c r="F814" s="60"/>
      <c r="G814" s="63"/>
    </row>
    <row r="815" spans="1:7" ht="14.25">
      <c r="A815" s="75" t="s">
        <v>38</v>
      </c>
      <c r="B815" s="75" t="s">
        <v>1761</v>
      </c>
      <c r="C815" s="89" t="s">
        <v>1764</v>
      </c>
      <c r="D815" s="75" t="s">
        <v>1765</v>
      </c>
      <c r="E815" s="60"/>
      <c r="F815" s="60"/>
      <c r="G815" s="63"/>
    </row>
    <row r="816" spans="1:7" ht="14.25">
      <c r="A816" s="75" t="s">
        <v>38</v>
      </c>
      <c r="B816" s="75" t="s">
        <v>1761</v>
      </c>
      <c r="C816" s="89" t="s">
        <v>1766</v>
      </c>
      <c r="D816" s="75" t="s">
        <v>1767</v>
      </c>
      <c r="E816" s="60"/>
      <c r="F816" s="60"/>
      <c r="G816" s="63"/>
    </row>
    <row r="817" spans="1:7" ht="14.25">
      <c r="A817" s="75" t="s">
        <v>38</v>
      </c>
      <c r="B817" s="75" t="s">
        <v>1761</v>
      </c>
      <c r="C817" s="89" t="s">
        <v>1768</v>
      </c>
      <c r="D817" s="75" t="s">
        <v>1769</v>
      </c>
      <c r="E817" s="60"/>
      <c r="F817" s="60"/>
      <c r="G817" s="63"/>
    </row>
    <row r="818" spans="1:7" ht="14.25">
      <c r="A818" s="75" t="s">
        <v>38</v>
      </c>
      <c r="B818" s="75" t="s">
        <v>1761</v>
      </c>
      <c r="C818" s="89" t="s">
        <v>1770</v>
      </c>
      <c r="D818" s="75" t="s">
        <v>1771</v>
      </c>
      <c r="E818" s="60"/>
      <c r="F818" s="60"/>
      <c r="G818" s="63"/>
    </row>
    <row r="819" spans="1:7" ht="14.25">
      <c r="A819" s="75" t="s">
        <v>38</v>
      </c>
      <c r="B819" s="75" t="s">
        <v>1761</v>
      </c>
      <c r="C819" s="89" t="s">
        <v>1772</v>
      </c>
      <c r="D819" s="75" t="s">
        <v>1773</v>
      </c>
      <c r="E819" s="60"/>
      <c r="F819" s="60"/>
      <c r="G819" s="63"/>
    </row>
    <row r="820" spans="1:7" ht="14.25">
      <c r="A820" s="75" t="s">
        <v>38</v>
      </c>
      <c r="B820" s="75" t="s">
        <v>1761</v>
      </c>
      <c r="C820" s="89" t="s">
        <v>1774</v>
      </c>
      <c r="D820" s="75" t="s">
        <v>1775</v>
      </c>
      <c r="E820" s="60"/>
      <c r="F820" s="60"/>
      <c r="G820" s="63"/>
    </row>
    <row r="821" spans="1:7" ht="14.25">
      <c r="A821" s="75" t="s">
        <v>38</v>
      </c>
      <c r="B821" s="75" t="s">
        <v>1761</v>
      </c>
      <c r="C821" s="89" t="s">
        <v>1776</v>
      </c>
      <c r="D821" s="75" t="s">
        <v>1777</v>
      </c>
      <c r="E821" s="60"/>
      <c r="F821" s="60"/>
      <c r="G821" s="63"/>
    </row>
    <row r="822" spans="1:7" ht="14.25">
      <c r="A822" s="75" t="s">
        <v>38</v>
      </c>
      <c r="B822" s="75" t="s">
        <v>1761</v>
      </c>
      <c r="C822" s="89" t="s">
        <v>1778</v>
      </c>
      <c r="D822" s="75" t="s">
        <v>1779</v>
      </c>
      <c r="E822" s="60"/>
      <c r="F822" s="60"/>
      <c r="G822" s="63"/>
    </row>
    <row r="823" spans="1:7" ht="14.25">
      <c r="A823" s="75" t="s">
        <v>38</v>
      </c>
      <c r="B823" s="75" t="s">
        <v>1761</v>
      </c>
      <c r="C823" s="89" t="s">
        <v>1780</v>
      </c>
      <c r="D823" s="75" t="s">
        <v>1781</v>
      </c>
      <c r="E823" s="60"/>
      <c r="F823" s="60"/>
      <c r="G823" s="63"/>
    </row>
    <row r="824" spans="1:7" ht="14.25">
      <c r="A824" s="75" t="s">
        <v>38</v>
      </c>
      <c r="B824" s="75" t="s">
        <v>1761</v>
      </c>
      <c r="C824" s="89" t="s">
        <v>1782</v>
      </c>
      <c r="D824" s="75" t="s">
        <v>1783</v>
      </c>
      <c r="E824" s="60"/>
      <c r="F824" s="60"/>
      <c r="G824" s="63"/>
    </row>
    <row r="825" spans="1:7" ht="14.25">
      <c r="A825" s="75" t="s">
        <v>38</v>
      </c>
      <c r="B825" s="75" t="s">
        <v>1761</v>
      </c>
      <c r="C825" s="89" t="s">
        <v>1784</v>
      </c>
      <c r="D825" s="75" t="s">
        <v>1785</v>
      </c>
      <c r="E825" s="60"/>
      <c r="F825" s="60"/>
      <c r="G825" s="63"/>
    </row>
    <row r="826" spans="1:7" ht="14.25">
      <c r="A826" s="75" t="s">
        <v>38</v>
      </c>
      <c r="B826" s="75" t="s">
        <v>1761</v>
      </c>
      <c r="C826" s="89" t="s">
        <v>1786</v>
      </c>
      <c r="D826" s="75" t="s">
        <v>1787</v>
      </c>
      <c r="E826" s="60"/>
      <c r="F826" s="60"/>
      <c r="G826" s="63"/>
    </row>
    <row r="827" spans="1:7" ht="14.25">
      <c r="A827" s="75" t="s">
        <v>38</v>
      </c>
      <c r="B827" s="75" t="s">
        <v>1761</v>
      </c>
      <c r="C827" s="89" t="s">
        <v>1788</v>
      </c>
      <c r="D827" s="75" t="s">
        <v>1789</v>
      </c>
      <c r="E827" s="60"/>
      <c r="F827" s="60"/>
      <c r="G827" s="63"/>
    </row>
    <row r="828" spans="1:7" ht="14.25">
      <c r="A828" s="75" t="s">
        <v>38</v>
      </c>
      <c r="B828" s="75" t="s">
        <v>1761</v>
      </c>
      <c r="C828" s="89" t="s">
        <v>1790</v>
      </c>
      <c r="D828" s="75" t="s">
        <v>1791</v>
      </c>
      <c r="E828" s="60"/>
      <c r="F828" s="60"/>
      <c r="G828" s="63"/>
    </row>
    <row r="829" spans="1:7" ht="14.25">
      <c r="A829" s="75" t="s">
        <v>38</v>
      </c>
      <c r="B829" s="75" t="s">
        <v>1761</v>
      </c>
      <c r="C829" s="89" t="s">
        <v>1792</v>
      </c>
      <c r="D829" s="75" t="s">
        <v>1793</v>
      </c>
      <c r="E829" s="60"/>
      <c r="F829" s="60"/>
      <c r="G829" s="63"/>
    </row>
    <row r="830" spans="1:7" ht="14.25">
      <c r="A830" s="75" t="s">
        <v>38</v>
      </c>
      <c r="B830" s="75" t="s">
        <v>1761</v>
      </c>
      <c r="C830" s="89" t="s">
        <v>1794</v>
      </c>
      <c r="D830" s="75" t="s">
        <v>1795</v>
      </c>
      <c r="E830" s="60"/>
      <c r="F830" s="60"/>
      <c r="G830" s="63"/>
    </row>
    <row r="831" spans="1:7" ht="14.25">
      <c r="A831" s="75" t="s">
        <v>38</v>
      </c>
      <c r="B831" s="75" t="s">
        <v>1761</v>
      </c>
      <c r="C831" s="89" t="s">
        <v>1796</v>
      </c>
      <c r="D831" s="75" t="s">
        <v>1797</v>
      </c>
      <c r="E831" s="60"/>
      <c r="F831" s="60"/>
      <c r="G831" s="63"/>
    </row>
    <row r="832" spans="1:7" ht="14.25">
      <c r="A832" s="75" t="s">
        <v>38</v>
      </c>
      <c r="B832" s="75" t="s">
        <v>1761</v>
      </c>
      <c r="C832" s="89" t="s">
        <v>1798</v>
      </c>
      <c r="D832" s="75" t="s">
        <v>911</v>
      </c>
      <c r="E832" s="60"/>
      <c r="F832" s="60"/>
      <c r="G832" s="63"/>
    </row>
    <row r="833" spans="1:7" ht="14.25">
      <c r="A833" s="75" t="s">
        <v>38</v>
      </c>
      <c r="B833" s="75" t="s">
        <v>1761</v>
      </c>
      <c r="C833" s="89" t="s">
        <v>1799</v>
      </c>
      <c r="D833" s="75" t="s">
        <v>1800</v>
      </c>
      <c r="E833" s="60"/>
      <c r="F833" s="60"/>
      <c r="G833" s="63"/>
    </row>
    <row r="834" spans="1:7" ht="14.25">
      <c r="A834" s="75" t="s">
        <v>38</v>
      </c>
      <c r="B834" s="75" t="s">
        <v>1761</v>
      </c>
      <c r="C834" s="89" t="s">
        <v>1801</v>
      </c>
      <c r="D834" s="75" t="s">
        <v>1802</v>
      </c>
      <c r="E834" s="60"/>
      <c r="F834" s="60"/>
      <c r="G834" s="63"/>
    </row>
    <row r="835" spans="1:7" ht="14.25">
      <c r="A835" s="75" t="s">
        <v>38</v>
      </c>
      <c r="B835" s="75" t="s">
        <v>1761</v>
      </c>
      <c r="C835" s="89" t="s">
        <v>1803</v>
      </c>
      <c r="D835" s="75" t="s">
        <v>1804</v>
      </c>
      <c r="E835" s="60"/>
      <c r="F835" s="60"/>
      <c r="G835" s="63"/>
    </row>
    <row r="836" spans="1:7" ht="14.25">
      <c r="A836" s="75" t="s">
        <v>38</v>
      </c>
      <c r="B836" s="75" t="s">
        <v>1761</v>
      </c>
      <c r="C836" s="89" t="s">
        <v>1805</v>
      </c>
      <c r="D836" s="75" t="s">
        <v>1806</v>
      </c>
      <c r="E836" s="60"/>
      <c r="F836" s="60"/>
      <c r="G836" s="63"/>
    </row>
    <row r="837" spans="1:7" ht="14.25">
      <c r="A837" s="75" t="s">
        <v>38</v>
      </c>
      <c r="B837" s="75" t="s">
        <v>1761</v>
      </c>
      <c r="C837" s="89" t="s">
        <v>1807</v>
      </c>
      <c r="D837" s="75" t="s">
        <v>1808</v>
      </c>
      <c r="E837" s="60"/>
      <c r="F837" s="60"/>
      <c r="G837" s="63"/>
    </row>
    <row r="838" spans="1:7" ht="14.25">
      <c r="A838" s="75" t="s">
        <v>38</v>
      </c>
      <c r="B838" s="75" t="s">
        <v>1761</v>
      </c>
      <c r="C838" s="89" t="s">
        <v>1809</v>
      </c>
      <c r="D838" s="75" t="s">
        <v>1810</v>
      </c>
      <c r="E838" s="60"/>
      <c r="F838" s="60"/>
      <c r="G838" s="63"/>
    </row>
    <row r="839" spans="1:7" ht="14.25">
      <c r="A839" s="75" t="s">
        <v>38</v>
      </c>
      <c r="B839" s="75" t="s">
        <v>1761</v>
      </c>
      <c r="C839" s="89" t="s">
        <v>1811</v>
      </c>
      <c r="D839" s="75" t="s">
        <v>1812</v>
      </c>
      <c r="E839" s="60"/>
      <c r="F839" s="60"/>
      <c r="G839" s="63"/>
    </row>
    <row r="840" spans="1:7" ht="14.25">
      <c r="A840" s="75" t="s">
        <v>38</v>
      </c>
      <c r="B840" s="75" t="s">
        <v>1761</v>
      </c>
      <c r="C840" s="89" t="s">
        <v>1813</v>
      </c>
      <c r="D840" s="75" t="s">
        <v>1814</v>
      </c>
      <c r="E840" s="60"/>
      <c r="F840" s="60"/>
      <c r="G840" s="63"/>
    </row>
    <row r="841" spans="1:7" ht="14.25">
      <c r="A841" s="75" t="s">
        <v>38</v>
      </c>
      <c r="B841" s="75" t="s">
        <v>1761</v>
      </c>
      <c r="C841" s="89" t="s">
        <v>1815</v>
      </c>
      <c r="D841" s="75" t="s">
        <v>1816</v>
      </c>
      <c r="E841" s="60"/>
      <c r="F841" s="60"/>
      <c r="G841" s="63"/>
    </row>
    <row r="842" spans="1:7" ht="14.25">
      <c r="A842" s="75" t="s">
        <v>38</v>
      </c>
      <c r="B842" s="75" t="s">
        <v>1761</v>
      </c>
      <c r="C842" s="89" t="s">
        <v>1817</v>
      </c>
      <c r="D842" s="75" t="s">
        <v>1818</v>
      </c>
      <c r="E842" s="60"/>
      <c r="F842" s="60"/>
      <c r="G842" s="63"/>
    </row>
    <row r="843" spans="1:7" ht="14.25">
      <c r="A843" s="75" t="s">
        <v>38</v>
      </c>
      <c r="B843" s="75" t="s">
        <v>1761</v>
      </c>
      <c r="C843" s="89" t="s">
        <v>1819</v>
      </c>
      <c r="D843" s="75" t="s">
        <v>1820</v>
      </c>
      <c r="E843" s="60"/>
      <c r="F843" s="60"/>
      <c r="G843" s="63"/>
    </row>
    <row r="844" spans="1:7" ht="14.25">
      <c r="A844" s="75" t="s">
        <v>38</v>
      </c>
      <c r="B844" s="75" t="s">
        <v>1761</v>
      </c>
      <c r="C844" s="89" t="s">
        <v>1821</v>
      </c>
      <c r="D844" s="75" t="s">
        <v>1822</v>
      </c>
      <c r="E844" s="60"/>
      <c r="F844" s="60"/>
      <c r="G844" s="63"/>
    </row>
    <row r="845" spans="1:7" ht="14.25">
      <c r="A845" s="75" t="s">
        <v>38</v>
      </c>
      <c r="B845" s="75" t="s">
        <v>1761</v>
      </c>
      <c r="C845" s="89" t="s">
        <v>1823</v>
      </c>
      <c r="D845" s="75" t="s">
        <v>1824</v>
      </c>
      <c r="E845" s="60"/>
      <c r="F845" s="60"/>
      <c r="G845" s="63"/>
    </row>
    <row r="846" spans="1:7" ht="14.25">
      <c r="A846" s="75" t="s">
        <v>38</v>
      </c>
      <c r="B846" s="75" t="s">
        <v>1825</v>
      </c>
      <c r="C846" s="89" t="s">
        <v>1826</v>
      </c>
      <c r="D846" s="75" t="s">
        <v>47</v>
      </c>
      <c r="E846" s="60"/>
      <c r="F846" s="60"/>
      <c r="G846" s="63"/>
    </row>
    <row r="847" spans="1:7" ht="14.25">
      <c r="A847" s="75" t="s">
        <v>38</v>
      </c>
      <c r="B847" s="75" t="s">
        <v>1825</v>
      </c>
      <c r="C847" s="89" t="s">
        <v>1827</v>
      </c>
      <c r="D847" s="75" t="s">
        <v>1828</v>
      </c>
      <c r="E847" s="60"/>
      <c r="F847" s="60"/>
      <c r="G847" s="63"/>
    </row>
    <row r="848" spans="1:7" ht="14.25">
      <c r="A848" s="75" t="s">
        <v>38</v>
      </c>
      <c r="B848" s="75" t="s">
        <v>1825</v>
      </c>
      <c r="C848" s="89" t="s">
        <v>1829</v>
      </c>
      <c r="D848" s="75" t="s">
        <v>44</v>
      </c>
      <c r="E848" s="60"/>
      <c r="F848" s="60"/>
      <c r="G848" s="63"/>
    </row>
    <row r="849" spans="1:7" ht="14.25">
      <c r="A849" s="75" t="s">
        <v>38</v>
      </c>
      <c r="B849" s="75" t="s">
        <v>1825</v>
      </c>
      <c r="C849" s="89" t="s">
        <v>1830</v>
      </c>
      <c r="D849" s="75" t="s">
        <v>1831</v>
      </c>
      <c r="E849" s="60"/>
      <c r="F849" s="60"/>
      <c r="G849" s="63"/>
    </row>
    <row r="850" spans="1:7" ht="14.25">
      <c r="A850" s="75" t="s">
        <v>38</v>
      </c>
      <c r="B850" s="75" t="s">
        <v>1825</v>
      </c>
      <c r="C850" s="89" t="s">
        <v>1832</v>
      </c>
      <c r="D850" s="75" t="s">
        <v>1833</v>
      </c>
      <c r="E850" s="60"/>
      <c r="F850" s="60"/>
      <c r="G850" s="63"/>
    </row>
    <row r="851" spans="1:7" ht="14.25">
      <c r="A851" s="75" t="s">
        <v>38</v>
      </c>
      <c r="B851" s="75" t="s">
        <v>1825</v>
      </c>
      <c r="C851" s="89" t="s">
        <v>1834</v>
      </c>
      <c r="D851" s="75" t="s">
        <v>1835</v>
      </c>
      <c r="E851" s="60"/>
      <c r="F851" s="60"/>
      <c r="G851" s="63"/>
    </row>
    <row r="852" spans="1:7" ht="14.25">
      <c r="A852" s="75" t="s">
        <v>38</v>
      </c>
      <c r="B852" s="75" t="s">
        <v>1825</v>
      </c>
      <c r="C852" s="89" t="s">
        <v>1944</v>
      </c>
      <c r="D852" s="75" t="s">
        <v>1945</v>
      </c>
      <c r="E852" s="60"/>
      <c r="F852" s="60"/>
      <c r="G852" s="63"/>
    </row>
    <row r="853" spans="1:7" ht="14.25">
      <c r="A853" s="75" t="s">
        <v>38</v>
      </c>
      <c r="B853" s="75" t="s">
        <v>1825</v>
      </c>
      <c r="C853" s="89" t="s">
        <v>1836</v>
      </c>
      <c r="D853" s="75" t="s">
        <v>1837</v>
      </c>
      <c r="E853" s="60"/>
      <c r="F853" s="60"/>
      <c r="G853" s="63"/>
    </row>
    <row r="854" spans="1:7" ht="14.25">
      <c r="A854" s="75" t="s">
        <v>38</v>
      </c>
      <c r="B854" s="75" t="s">
        <v>1825</v>
      </c>
      <c r="C854" s="89" t="s">
        <v>1838</v>
      </c>
      <c r="D854" s="75" t="s">
        <v>1839</v>
      </c>
      <c r="E854" s="60"/>
      <c r="F854" s="60"/>
      <c r="G854" s="63"/>
    </row>
    <row r="855" spans="1:7" ht="14.25">
      <c r="A855" s="75" t="s">
        <v>38</v>
      </c>
      <c r="B855" s="75" t="s">
        <v>1825</v>
      </c>
      <c r="C855" s="89" t="s">
        <v>1840</v>
      </c>
      <c r="D855" s="75" t="s">
        <v>1841</v>
      </c>
      <c r="E855" s="60"/>
      <c r="F855" s="60"/>
      <c r="G855" s="63"/>
    </row>
    <row r="856" spans="1:7" ht="14.25">
      <c r="A856" s="75" t="s">
        <v>38</v>
      </c>
      <c r="B856" s="75" t="s">
        <v>1825</v>
      </c>
      <c r="C856" s="89" t="s">
        <v>1842</v>
      </c>
      <c r="D856" s="75" t="s">
        <v>1843</v>
      </c>
      <c r="E856" s="60"/>
      <c r="F856" s="60"/>
      <c r="G856" s="63"/>
    </row>
    <row r="857" spans="1:7" ht="14.25">
      <c r="A857" s="75" t="s">
        <v>38</v>
      </c>
      <c r="B857" s="75" t="s">
        <v>1825</v>
      </c>
      <c r="C857" s="89" t="s">
        <v>1844</v>
      </c>
      <c r="D857" s="75" t="s">
        <v>1845</v>
      </c>
      <c r="E857" s="60"/>
      <c r="F857" s="60"/>
      <c r="G857" s="63"/>
    </row>
    <row r="858" spans="1:7" ht="14.25">
      <c r="A858" s="75" t="s">
        <v>38</v>
      </c>
      <c r="B858" s="75" t="s">
        <v>1825</v>
      </c>
      <c r="C858" s="89" t="s">
        <v>1846</v>
      </c>
      <c r="D858" s="75" t="s">
        <v>956</v>
      </c>
      <c r="E858" s="60"/>
      <c r="F858" s="60"/>
      <c r="G858" s="63"/>
    </row>
    <row r="859" spans="1:7" ht="14.25">
      <c r="A859" s="75" t="s">
        <v>38</v>
      </c>
      <c r="B859" s="75" t="s">
        <v>1825</v>
      </c>
      <c r="C859" s="89" t="s">
        <v>1847</v>
      </c>
      <c r="D859" s="75" t="s">
        <v>1848</v>
      </c>
      <c r="E859" s="60"/>
      <c r="F859" s="60"/>
      <c r="G859" s="63"/>
    </row>
    <row r="860" spans="1:7" ht="14.25">
      <c r="A860" s="75" t="s">
        <v>38</v>
      </c>
      <c r="B860" s="75" t="s">
        <v>1825</v>
      </c>
      <c r="C860" s="89" t="s">
        <v>1849</v>
      </c>
      <c r="D860" s="75" t="s">
        <v>1850</v>
      </c>
      <c r="E860" s="60"/>
      <c r="F860" s="60"/>
      <c r="G860" s="63"/>
    </row>
    <row r="861" spans="1:7" ht="14.25">
      <c r="A861" s="75" t="s">
        <v>38</v>
      </c>
      <c r="B861" s="75" t="s">
        <v>1825</v>
      </c>
      <c r="C861" s="89" t="s">
        <v>1851</v>
      </c>
      <c r="D861" s="75" t="s">
        <v>1852</v>
      </c>
      <c r="E861" s="60"/>
      <c r="F861" s="60"/>
      <c r="G861" s="63"/>
    </row>
    <row r="862" spans="1:7" ht="14.25">
      <c r="A862" s="75" t="s">
        <v>38</v>
      </c>
      <c r="B862" s="75" t="s">
        <v>1825</v>
      </c>
      <c r="C862" s="89" t="s">
        <v>1853</v>
      </c>
      <c r="D862" s="75" t="s">
        <v>1854</v>
      </c>
      <c r="E862" s="60"/>
      <c r="F862" s="60"/>
      <c r="G862" s="63"/>
    </row>
    <row r="863" spans="1:7" ht="14.25">
      <c r="A863" s="75" t="s">
        <v>38</v>
      </c>
      <c r="B863" s="75" t="s">
        <v>1825</v>
      </c>
      <c r="C863" s="89" t="s">
        <v>1855</v>
      </c>
      <c r="D863" s="75" t="s">
        <v>1856</v>
      </c>
      <c r="E863" s="60"/>
      <c r="F863" s="60"/>
      <c r="G863" s="63"/>
    </row>
    <row r="864" spans="1:7" ht="14.25">
      <c r="A864" s="75" t="s">
        <v>38</v>
      </c>
      <c r="B864" s="75" t="s">
        <v>1825</v>
      </c>
      <c r="C864" s="89" t="s">
        <v>1857</v>
      </c>
      <c r="D864" s="75" t="s">
        <v>1858</v>
      </c>
      <c r="E864" s="60"/>
      <c r="F864" s="60"/>
      <c r="G864" s="63"/>
    </row>
    <row r="865" spans="1:7" ht="14.25">
      <c r="A865" s="75" t="s">
        <v>38</v>
      </c>
      <c r="B865" s="75" t="s">
        <v>1825</v>
      </c>
      <c r="C865" s="89" t="s">
        <v>1859</v>
      </c>
      <c r="D865" s="75" t="s">
        <v>1860</v>
      </c>
      <c r="E865" s="60"/>
      <c r="F865" s="60"/>
      <c r="G865" s="63"/>
    </row>
    <row r="866" spans="1:7" ht="14.25">
      <c r="A866" s="75" t="s">
        <v>38</v>
      </c>
      <c r="B866" s="75" t="s">
        <v>1825</v>
      </c>
      <c r="C866" s="89" t="s">
        <v>1861</v>
      </c>
      <c r="D866" s="75" t="s">
        <v>1862</v>
      </c>
      <c r="E866" s="60"/>
      <c r="F866" s="60"/>
      <c r="G866" s="63"/>
    </row>
    <row r="867" spans="1:7" ht="14.25">
      <c r="A867" s="75" t="s">
        <v>38</v>
      </c>
      <c r="B867" s="75" t="s">
        <v>1825</v>
      </c>
      <c r="C867" s="89" t="s">
        <v>1863</v>
      </c>
      <c r="D867" s="75" t="s">
        <v>1864</v>
      </c>
      <c r="E867" s="60"/>
      <c r="F867" s="60"/>
      <c r="G867" s="63"/>
    </row>
    <row r="868" spans="1:7" ht="14.25">
      <c r="A868" s="75" t="s">
        <v>38</v>
      </c>
      <c r="B868" s="75" t="s">
        <v>1825</v>
      </c>
      <c r="C868" s="89" t="s">
        <v>1865</v>
      </c>
      <c r="D868" s="75" t="s">
        <v>1866</v>
      </c>
      <c r="E868" s="60"/>
      <c r="F868" s="60"/>
      <c r="G868" s="63"/>
    </row>
    <row r="869" spans="1:7" ht="14.25">
      <c r="A869" s="75" t="s">
        <v>38</v>
      </c>
      <c r="B869" s="75" t="s">
        <v>1825</v>
      </c>
      <c r="C869" s="89" t="s">
        <v>1867</v>
      </c>
      <c r="D869" s="75" t="s">
        <v>1868</v>
      </c>
      <c r="E869" s="60"/>
      <c r="F869" s="60"/>
      <c r="G869" s="63"/>
    </row>
    <row r="870" spans="1:7" ht="14.25">
      <c r="A870" s="75" t="s">
        <v>38</v>
      </c>
      <c r="B870" s="75" t="s">
        <v>1825</v>
      </c>
      <c r="C870" s="89" t="s">
        <v>1869</v>
      </c>
      <c r="D870" s="75" t="s">
        <v>1870</v>
      </c>
      <c r="E870" s="60"/>
      <c r="F870" s="60"/>
      <c r="G870" s="63"/>
    </row>
    <row r="871" spans="1:7" ht="14.25">
      <c r="A871" s="75" t="s">
        <v>38</v>
      </c>
      <c r="B871" s="75" t="s">
        <v>1825</v>
      </c>
      <c r="C871" s="89" t="s">
        <v>1871</v>
      </c>
      <c r="D871" s="75" t="s">
        <v>1872</v>
      </c>
      <c r="E871" s="60"/>
      <c r="F871" s="60"/>
      <c r="G871" s="63"/>
    </row>
    <row r="872" spans="1:7" ht="14.25">
      <c r="A872" s="75" t="s">
        <v>38</v>
      </c>
      <c r="B872" s="75" t="s">
        <v>1825</v>
      </c>
      <c r="C872" s="89" t="s">
        <v>1873</v>
      </c>
      <c r="D872" s="75" t="s">
        <v>1874</v>
      </c>
      <c r="E872" s="60"/>
      <c r="F872" s="60"/>
      <c r="G872" s="63"/>
    </row>
    <row r="873" spans="1:7" ht="14.25">
      <c r="A873" s="75" t="s">
        <v>38</v>
      </c>
      <c r="B873" s="75" t="s">
        <v>1825</v>
      </c>
      <c r="C873" s="89" t="s">
        <v>1875</v>
      </c>
      <c r="D873" s="75" t="s">
        <v>1876</v>
      </c>
      <c r="E873" s="60"/>
      <c r="F873" s="60"/>
      <c r="G873" s="63"/>
    </row>
    <row r="874" spans="1:7" ht="14.25">
      <c r="A874" s="75" t="s">
        <v>38</v>
      </c>
      <c r="B874" s="75" t="s">
        <v>1825</v>
      </c>
      <c r="C874" s="89" t="s">
        <v>1877</v>
      </c>
      <c r="D874" s="75" t="s">
        <v>1878</v>
      </c>
      <c r="E874" s="60"/>
      <c r="F874" s="60"/>
      <c r="G874" s="63"/>
    </row>
    <row r="875" spans="1:7" ht="14.25">
      <c r="A875" s="75" t="s">
        <v>38</v>
      </c>
      <c r="B875" s="75" t="s">
        <v>1825</v>
      </c>
      <c r="C875" s="89" t="s">
        <v>1879</v>
      </c>
      <c r="D875" s="75" t="s">
        <v>1880</v>
      </c>
      <c r="E875" s="60"/>
      <c r="F875" s="60"/>
      <c r="G875" s="63"/>
    </row>
    <row r="876" spans="1:7" ht="14.25">
      <c r="A876" s="75" t="s">
        <v>38</v>
      </c>
      <c r="B876" s="75" t="s">
        <v>1825</v>
      </c>
      <c r="C876" s="89" t="s">
        <v>1881</v>
      </c>
      <c r="D876" s="75" t="s">
        <v>1882</v>
      </c>
      <c r="E876" s="60"/>
      <c r="F876" s="60"/>
      <c r="G876" s="63"/>
    </row>
    <row r="877" spans="1:7" ht="14.25">
      <c r="A877" s="75" t="s">
        <v>38</v>
      </c>
      <c r="B877" s="75" t="s">
        <v>1883</v>
      </c>
      <c r="C877" s="89" t="s">
        <v>1884</v>
      </c>
      <c r="D877" s="75" t="s">
        <v>1885</v>
      </c>
      <c r="E877" s="60"/>
      <c r="F877" s="60"/>
      <c r="G877" s="63"/>
    </row>
    <row r="878" spans="1:7" ht="14.25">
      <c r="A878" s="75" t="s">
        <v>38</v>
      </c>
      <c r="B878" s="75" t="s">
        <v>1883</v>
      </c>
      <c r="C878" s="89" t="s">
        <v>1886</v>
      </c>
      <c r="D878" s="75" t="s">
        <v>1887</v>
      </c>
      <c r="E878" s="60"/>
      <c r="F878" s="60"/>
      <c r="G878" s="63"/>
    </row>
    <row r="879" spans="1:7" ht="14.25">
      <c r="A879" s="75" t="s">
        <v>38</v>
      </c>
      <c r="B879" s="75" t="s">
        <v>1883</v>
      </c>
      <c r="C879" s="89" t="s">
        <v>1888</v>
      </c>
      <c r="D879" s="75" t="s">
        <v>47</v>
      </c>
      <c r="E879" s="60"/>
      <c r="F879" s="60"/>
      <c r="G879" s="63"/>
    </row>
    <row r="880" spans="1:7" ht="14.25">
      <c r="A880" s="75" t="s">
        <v>38</v>
      </c>
      <c r="B880" s="75" t="s">
        <v>1883</v>
      </c>
      <c r="C880" s="89" t="s">
        <v>1889</v>
      </c>
      <c r="D880" s="75" t="s">
        <v>1890</v>
      </c>
      <c r="E880" s="60"/>
      <c r="F880" s="60"/>
      <c r="G880" s="63"/>
    </row>
    <row r="881" spans="1:7" ht="14.25">
      <c r="A881" s="75" t="s">
        <v>38</v>
      </c>
      <c r="B881" s="75" t="s">
        <v>1883</v>
      </c>
      <c r="C881" s="89" t="s">
        <v>1891</v>
      </c>
      <c r="D881" s="75" t="s">
        <v>1892</v>
      </c>
      <c r="E881" s="60"/>
      <c r="F881" s="60"/>
      <c r="G881" s="63"/>
    </row>
    <row r="882" spans="1:7" ht="14.25">
      <c r="A882" s="75" t="s">
        <v>38</v>
      </c>
      <c r="B882" s="75" t="s">
        <v>1883</v>
      </c>
      <c r="C882" s="89" t="s">
        <v>1893</v>
      </c>
      <c r="D882" s="75" t="s">
        <v>76</v>
      </c>
      <c r="E882" s="60"/>
      <c r="F882" s="60"/>
      <c r="G882" s="63"/>
    </row>
    <row r="883" spans="1:7" ht="14.25">
      <c r="A883" s="75" t="s">
        <v>38</v>
      </c>
      <c r="B883" s="75" t="s">
        <v>1883</v>
      </c>
      <c r="C883" s="89" t="s">
        <v>1894</v>
      </c>
      <c r="D883" s="75" t="s">
        <v>1895</v>
      </c>
      <c r="E883" s="60"/>
      <c r="F883" s="60"/>
      <c r="G883" s="63"/>
    </row>
    <row r="884" spans="1:7" ht="14.25">
      <c r="A884" s="75" t="s">
        <v>38</v>
      </c>
      <c r="B884" s="75" t="s">
        <v>1883</v>
      </c>
      <c r="C884" s="89" t="s">
        <v>1896</v>
      </c>
      <c r="D884" s="75" t="s">
        <v>1897</v>
      </c>
      <c r="E884" s="60"/>
      <c r="F884" s="60"/>
      <c r="G884" s="63"/>
    </row>
    <row r="885" spans="1:7" ht="14.25">
      <c r="A885" s="75" t="s">
        <v>38</v>
      </c>
      <c r="B885" s="75" t="s">
        <v>1883</v>
      </c>
      <c r="C885" s="89" t="s">
        <v>1898</v>
      </c>
      <c r="D885" s="75" t="s">
        <v>1899</v>
      </c>
      <c r="E885" s="60"/>
      <c r="F885" s="60"/>
      <c r="G885" s="63"/>
    </row>
    <row r="886" spans="1:7" ht="14.25">
      <c r="A886" s="75" t="s">
        <v>38</v>
      </c>
      <c r="B886" s="75" t="s">
        <v>1883</v>
      </c>
      <c r="C886" s="89" t="s">
        <v>1900</v>
      </c>
      <c r="D886" s="75" t="s">
        <v>1901</v>
      </c>
      <c r="E886" s="60"/>
      <c r="F886" s="60"/>
      <c r="G886" s="63"/>
    </row>
    <row r="887" spans="1:7" ht="14.25">
      <c r="A887" s="75" t="s">
        <v>38</v>
      </c>
      <c r="B887" s="75" t="s">
        <v>1883</v>
      </c>
      <c r="C887" s="89" t="s">
        <v>1902</v>
      </c>
      <c r="D887" s="75" t="s">
        <v>1903</v>
      </c>
      <c r="E887" s="60"/>
      <c r="F887" s="60"/>
      <c r="G887" s="63"/>
    </row>
    <row r="888" spans="1:7" ht="14.25">
      <c r="A888" s="75" t="s">
        <v>38</v>
      </c>
      <c r="B888" s="75" t="s">
        <v>1883</v>
      </c>
      <c r="C888" s="89" t="s">
        <v>1904</v>
      </c>
      <c r="D888" s="75" t="s">
        <v>1905</v>
      </c>
      <c r="E888" s="60"/>
      <c r="F888" s="60"/>
      <c r="G888" s="63"/>
    </row>
    <row r="889" spans="1:7" ht="14.25">
      <c r="A889" s="75" t="s">
        <v>38</v>
      </c>
      <c r="B889" s="75" t="s">
        <v>1883</v>
      </c>
      <c r="C889" s="89" t="s">
        <v>1906</v>
      </c>
      <c r="D889" s="75" t="s">
        <v>1907</v>
      </c>
      <c r="E889" s="60"/>
      <c r="F889" s="60"/>
      <c r="G889" s="63"/>
    </row>
    <row r="890" spans="1:7" ht="14.25">
      <c r="A890" s="75" t="s">
        <v>38</v>
      </c>
      <c r="B890" s="75" t="s">
        <v>1883</v>
      </c>
      <c r="C890" s="89" t="s">
        <v>1908</v>
      </c>
      <c r="D890" s="75" t="s">
        <v>1909</v>
      </c>
      <c r="E890" s="60"/>
      <c r="F890" s="60"/>
      <c r="G890" s="63"/>
    </row>
    <row r="891" spans="1:7" ht="14.25">
      <c r="A891" s="75" t="s">
        <v>38</v>
      </c>
      <c r="B891" s="75" t="s">
        <v>1883</v>
      </c>
      <c r="C891" s="89" t="s">
        <v>1910</v>
      </c>
      <c r="D891" s="75" t="s">
        <v>1911</v>
      </c>
      <c r="E891" s="60"/>
      <c r="F891" s="60"/>
      <c r="G891" s="63"/>
    </row>
    <row r="892" spans="1:7" ht="14.25">
      <c r="A892" s="75" t="s">
        <v>38</v>
      </c>
      <c r="B892" s="75" t="s">
        <v>1883</v>
      </c>
      <c r="C892" s="89" t="s">
        <v>1912</v>
      </c>
      <c r="D892" s="75" t="s">
        <v>1279</v>
      </c>
      <c r="E892" s="60"/>
      <c r="F892" s="60"/>
      <c r="G892" s="63"/>
    </row>
    <row r="893" spans="1:7" ht="14.25">
      <c r="A893" s="75" t="s">
        <v>38</v>
      </c>
      <c r="B893" s="75" t="s">
        <v>1883</v>
      </c>
      <c r="C893" s="89" t="s">
        <v>1913</v>
      </c>
      <c r="D893" s="75" t="s">
        <v>1914</v>
      </c>
      <c r="E893" s="60"/>
      <c r="F893" s="60"/>
      <c r="G893" s="63"/>
    </row>
    <row r="894" spans="1:7" ht="14.25">
      <c r="A894" s="75" t="s">
        <v>38</v>
      </c>
      <c r="B894" s="75" t="s">
        <v>1883</v>
      </c>
      <c r="C894" s="89" t="s">
        <v>1915</v>
      </c>
      <c r="D894" s="75" t="s">
        <v>1916</v>
      </c>
      <c r="E894" s="60"/>
      <c r="F894" s="60"/>
      <c r="G894" s="63"/>
    </row>
    <row r="895" spans="1:7" ht="14.25">
      <c r="A895" s="75" t="s">
        <v>38</v>
      </c>
      <c r="B895" s="75" t="s">
        <v>1883</v>
      </c>
      <c r="C895" s="89" t="s">
        <v>1917</v>
      </c>
      <c r="D895" s="75" t="s">
        <v>1918</v>
      </c>
      <c r="E895" s="60"/>
      <c r="F895" s="60"/>
      <c r="G895" s="63"/>
    </row>
    <row r="896" spans="1:7" ht="14.25">
      <c r="A896" s="75" t="s">
        <v>38</v>
      </c>
      <c r="B896" s="75" t="s">
        <v>1883</v>
      </c>
      <c r="C896" s="89" t="s">
        <v>1919</v>
      </c>
      <c r="D896" s="75" t="s">
        <v>1920</v>
      </c>
      <c r="E896" s="60"/>
      <c r="F896" s="60"/>
      <c r="G896" s="63"/>
    </row>
    <row r="897" spans="1:7" ht="14.25">
      <c r="A897" s="75" t="s">
        <v>38</v>
      </c>
      <c r="B897" s="75" t="s">
        <v>1883</v>
      </c>
      <c r="C897" s="89" t="s">
        <v>1921</v>
      </c>
      <c r="D897" s="75" t="s">
        <v>1922</v>
      </c>
      <c r="E897" s="60"/>
      <c r="F897" s="60"/>
      <c r="G897" s="63"/>
    </row>
    <row r="898" spans="1:7" ht="14.25">
      <c r="A898" s="75" t="s">
        <v>38</v>
      </c>
      <c r="B898" s="75" t="s">
        <v>1883</v>
      </c>
      <c r="C898" s="89" t="s">
        <v>1923</v>
      </c>
      <c r="D898" s="75" t="s">
        <v>32</v>
      </c>
      <c r="E898" s="60"/>
      <c r="F898" s="60"/>
      <c r="G898" s="63"/>
    </row>
    <row r="899" spans="1:7" ht="14.25">
      <c r="A899" s="75" t="s">
        <v>38</v>
      </c>
      <c r="B899" s="75" t="s">
        <v>1883</v>
      </c>
      <c r="C899" s="89" t="s">
        <v>1924</v>
      </c>
      <c r="D899" s="75" t="s">
        <v>1925</v>
      </c>
      <c r="E899" s="60"/>
      <c r="F899" s="60"/>
      <c r="G899" s="63"/>
    </row>
    <row r="900" spans="1:7" ht="14.25">
      <c r="A900" s="75" t="s">
        <v>38</v>
      </c>
      <c r="B900" s="75" t="s">
        <v>1883</v>
      </c>
      <c r="C900" s="89" t="s">
        <v>1926</v>
      </c>
      <c r="D900" s="75" t="s">
        <v>1927</v>
      </c>
      <c r="E900" s="60"/>
      <c r="F900" s="60"/>
      <c r="G900" s="63"/>
    </row>
    <row r="901" spans="1:7" ht="14.25">
      <c r="A901" s="75" t="s">
        <v>38</v>
      </c>
      <c r="B901" s="75" t="s">
        <v>1883</v>
      </c>
      <c r="C901" s="89" t="s">
        <v>1928</v>
      </c>
      <c r="D901" s="75" t="s">
        <v>1929</v>
      </c>
      <c r="E901" s="60"/>
      <c r="F901" s="60"/>
      <c r="G901" s="63"/>
    </row>
    <row r="902" spans="1:7" ht="14.25">
      <c r="A902" s="75" t="s">
        <v>38</v>
      </c>
      <c r="B902" s="75" t="s">
        <v>1883</v>
      </c>
      <c r="C902" s="89" t="s">
        <v>1930</v>
      </c>
      <c r="D902" s="75" t="s">
        <v>1931</v>
      </c>
      <c r="E902" s="60"/>
      <c r="F902" s="60"/>
      <c r="G902" s="63"/>
    </row>
    <row r="903" spans="1:7" ht="14.25">
      <c r="A903" s="75" t="s">
        <v>38</v>
      </c>
      <c r="B903" s="75" t="s">
        <v>1883</v>
      </c>
      <c r="C903" s="89" t="s">
        <v>1932</v>
      </c>
      <c r="D903" s="75" t="s">
        <v>1933</v>
      </c>
      <c r="E903" s="60"/>
      <c r="F903" s="60"/>
      <c r="G903" s="63"/>
    </row>
    <row r="904" spans="1:7" ht="14.25">
      <c r="A904" s="75" t="s">
        <v>38</v>
      </c>
      <c r="B904" s="75" t="s">
        <v>1883</v>
      </c>
      <c r="C904" s="89" t="s">
        <v>1934</v>
      </c>
      <c r="D904" s="75" t="s">
        <v>1935</v>
      </c>
      <c r="E904" s="60"/>
      <c r="F904" s="60"/>
      <c r="G904" s="63"/>
    </row>
    <row r="905" spans="1:7" ht="14.25">
      <c r="A905" s="75" t="s">
        <v>38</v>
      </c>
      <c r="B905" s="75" t="s">
        <v>1883</v>
      </c>
      <c r="C905" s="89" t="s">
        <v>1936</v>
      </c>
      <c r="D905" s="75" t="s">
        <v>1937</v>
      </c>
      <c r="E905" s="60"/>
      <c r="F905" s="60"/>
      <c r="G905" s="63"/>
    </row>
    <row r="906" spans="1:7" ht="14.25">
      <c r="A906" s="75" t="s">
        <v>38</v>
      </c>
      <c r="B906" s="75" t="s">
        <v>1883</v>
      </c>
      <c r="C906" s="89" t="s">
        <v>1938</v>
      </c>
      <c r="D906" s="75" t="s">
        <v>1939</v>
      </c>
      <c r="E906" s="60"/>
      <c r="F906" s="60"/>
      <c r="G906" s="63"/>
    </row>
    <row r="907" spans="1:7" ht="14.25">
      <c r="A907" s="75" t="s">
        <v>38</v>
      </c>
      <c r="B907" s="75" t="s">
        <v>1883</v>
      </c>
      <c r="C907" s="89" t="s">
        <v>1940</v>
      </c>
      <c r="D907" s="75" t="s">
        <v>1941</v>
      </c>
      <c r="E907" s="60"/>
      <c r="F907" s="60"/>
      <c r="G907" s="63"/>
    </row>
    <row r="908" spans="1:7" ht="14.25">
      <c r="A908" s="75" t="s">
        <v>11</v>
      </c>
      <c r="B908" s="75" t="s">
        <v>1946</v>
      </c>
      <c r="C908" s="89" t="s">
        <v>1947</v>
      </c>
      <c r="D908" s="75" t="s">
        <v>1948</v>
      </c>
      <c r="E908" s="60"/>
      <c r="F908" s="60"/>
      <c r="G908" s="63"/>
    </row>
    <row r="909" spans="1:7" ht="14.25">
      <c r="A909" s="75" t="s">
        <v>11</v>
      </c>
      <c r="B909" s="75" t="s">
        <v>1946</v>
      </c>
      <c r="C909" s="89" t="s">
        <v>1949</v>
      </c>
      <c r="D909" s="75" t="s">
        <v>47</v>
      </c>
      <c r="E909" s="60"/>
      <c r="F909" s="60"/>
      <c r="G909" s="63"/>
    </row>
    <row r="910" spans="1:7" ht="14.25">
      <c r="A910" s="75" t="s">
        <v>11</v>
      </c>
      <c r="B910" s="75" t="s">
        <v>1946</v>
      </c>
      <c r="C910" s="89" t="s">
        <v>1950</v>
      </c>
      <c r="D910" s="75" t="s">
        <v>68</v>
      </c>
      <c r="E910" s="60"/>
      <c r="F910" s="60"/>
      <c r="G910" s="63"/>
    </row>
    <row r="911" spans="1:7" ht="14.25">
      <c r="A911" s="75" t="s">
        <v>11</v>
      </c>
      <c r="B911" s="75" t="s">
        <v>1946</v>
      </c>
      <c r="C911" s="89" t="s">
        <v>1951</v>
      </c>
      <c r="D911" s="75" t="s">
        <v>1952</v>
      </c>
      <c r="E911" s="60"/>
      <c r="F911" s="60"/>
      <c r="G911" s="63"/>
    </row>
    <row r="912" spans="1:7" ht="14.25">
      <c r="A912" s="75" t="s">
        <v>11</v>
      </c>
      <c r="B912" s="75" t="s">
        <v>1946</v>
      </c>
      <c r="C912" s="89" t="s">
        <v>1953</v>
      </c>
      <c r="D912" s="75" t="s">
        <v>51</v>
      </c>
      <c r="E912" s="60"/>
      <c r="F912" s="60"/>
      <c r="G912" s="63"/>
    </row>
    <row r="913" spans="1:7" ht="14.25">
      <c r="A913" s="75" t="s">
        <v>11</v>
      </c>
      <c r="B913" s="75" t="s">
        <v>1946</v>
      </c>
      <c r="C913" s="89" t="s">
        <v>1954</v>
      </c>
      <c r="D913" s="75" t="s">
        <v>22</v>
      </c>
      <c r="E913" s="60"/>
      <c r="F913" s="60"/>
      <c r="G913" s="63"/>
    </row>
    <row r="914" spans="1:7" ht="14.25">
      <c r="A914" s="75" t="s">
        <v>11</v>
      </c>
      <c r="B914" s="75" t="s">
        <v>1946</v>
      </c>
      <c r="C914" s="89" t="s">
        <v>1955</v>
      </c>
      <c r="D914" s="75" t="s">
        <v>1956</v>
      </c>
      <c r="E914" s="60"/>
      <c r="F914" s="60"/>
      <c r="G914" s="63"/>
    </row>
    <row r="915" spans="1:7" ht="14.25">
      <c r="A915" s="75" t="s">
        <v>11</v>
      </c>
      <c r="B915" s="75" t="s">
        <v>1946</v>
      </c>
      <c r="C915" s="89" t="s">
        <v>1957</v>
      </c>
      <c r="D915" s="75" t="s">
        <v>1958</v>
      </c>
      <c r="E915" s="60"/>
      <c r="F915" s="60"/>
      <c r="G915" s="63"/>
    </row>
    <row r="916" spans="1:7" ht="14.25">
      <c r="A916" s="75" t="s">
        <v>11</v>
      </c>
      <c r="B916" s="75" t="s">
        <v>1946</v>
      </c>
      <c r="C916" s="89" t="s">
        <v>1959</v>
      </c>
      <c r="D916" s="75" t="s">
        <v>1960</v>
      </c>
      <c r="E916" s="60"/>
      <c r="F916" s="60"/>
      <c r="G916" s="63"/>
    </row>
    <row r="917" spans="1:7" ht="14.25">
      <c r="A917" s="75" t="s">
        <v>11</v>
      </c>
      <c r="B917" s="75" t="s">
        <v>1946</v>
      </c>
      <c r="C917" s="89" t="s">
        <v>2175</v>
      </c>
      <c r="D917" s="75" t="s">
        <v>2176</v>
      </c>
      <c r="E917" s="60"/>
      <c r="F917" s="60"/>
      <c r="G917" s="63"/>
    </row>
    <row r="918" spans="1:7" ht="14.25">
      <c r="A918" s="75" t="s">
        <v>11</v>
      </c>
      <c r="B918" s="75" t="s">
        <v>1946</v>
      </c>
      <c r="C918" s="89" t="s">
        <v>1961</v>
      </c>
      <c r="D918" s="75" t="s">
        <v>1962</v>
      </c>
      <c r="E918" s="60"/>
      <c r="F918" s="60"/>
      <c r="G918" s="63"/>
    </row>
    <row r="919" spans="1:7" ht="14.25">
      <c r="A919" s="75" t="s">
        <v>11</v>
      </c>
      <c r="B919" s="75" t="s">
        <v>1946</v>
      </c>
      <c r="C919" s="89" t="s">
        <v>1963</v>
      </c>
      <c r="D919" s="75" t="s">
        <v>1964</v>
      </c>
      <c r="E919" s="60"/>
      <c r="F919" s="60"/>
      <c r="G919" s="63"/>
    </row>
    <row r="920" spans="1:7" ht="14.25">
      <c r="A920" s="75" t="s">
        <v>11</v>
      </c>
      <c r="B920" s="75" t="s">
        <v>1946</v>
      </c>
      <c r="C920" s="89" t="s">
        <v>1965</v>
      </c>
      <c r="D920" s="75" t="s">
        <v>1966</v>
      </c>
      <c r="E920" s="60"/>
      <c r="F920" s="60"/>
      <c r="G920" s="63"/>
    </row>
    <row r="921" spans="1:7" ht="14.25">
      <c r="A921" s="75" t="s">
        <v>11</v>
      </c>
      <c r="B921" s="75" t="s">
        <v>1946</v>
      </c>
      <c r="C921" s="89" t="s">
        <v>1967</v>
      </c>
      <c r="D921" s="75" t="s">
        <v>1968</v>
      </c>
      <c r="E921" s="60"/>
      <c r="F921" s="60"/>
      <c r="G921" s="63"/>
    </row>
    <row r="922" spans="1:7" ht="14.25">
      <c r="A922" s="75" t="s">
        <v>11</v>
      </c>
      <c r="B922" s="75" t="s">
        <v>1946</v>
      </c>
      <c r="C922" s="89" t="s">
        <v>1969</v>
      </c>
      <c r="D922" s="75" t="s">
        <v>1970</v>
      </c>
      <c r="E922" s="60"/>
      <c r="F922" s="60"/>
      <c r="G922" s="63"/>
    </row>
    <row r="923" spans="1:7" ht="14.25">
      <c r="A923" s="75" t="s">
        <v>11</v>
      </c>
      <c r="B923" s="75" t="s">
        <v>1946</v>
      </c>
      <c r="C923" s="89" t="s">
        <v>1971</v>
      </c>
      <c r="D923" s="75" t="s">
        <v>1916</v>
      </c>
      <c r="E923" s="60"/>
      <c r="F923" s="60"/>
      <c r="G923" s="63"/>
    </row>
    <row r="924" spans="1:7" ht="14.25">
      <c r="A924" s="75" t="s">
        <v>11</v>
      </c>
      <c r="B924" s="75" t="s">
        <v>1946</v>
      </c>
      <c r="C924" s="89" t="s">
        <v>1972</v>
      </c>
      <c r="D924" s="75" t="s">
        <v>1973</v>
      </c>
      <c r="E924" s="60"/>
      <c r="F924" s="60"/>
      <c r="G924" s="63"/>
    </row>
    <row r="925" spans="1:7" ht="14.25">
      <c r="A925" s="75" t="s">
        <v>11</v>
      </c>
      <c r="B925" s="75" t="s">
        <v>1946</v>
      </c>
      <c r="C925" s="89" t="s">
        <v>1974</v>
      </c>
      <c r="D925" s="75" t="s">
        <v>1975</v>
      </c>
      <c r="E925" s="60"/>
      <c r="F925" s="60"/>
      <c r="G925" s="63"/>
    </row>
    <row r="926" spans="1:7" ht="14.25">
      <c r="A926" s="75" t="s">
        <v>11</v>
      </c>
      <c r="B926" s="75" t="s">
        <v>1946</v>
      </c>
      <c r="C926" s="89" t="s">
        <v>1976</v>
      </c>
      <c r="D926" s="75" t="s">
        <v>1977</v>
      </c>
      <c r="E926" s="60"/>
      <c r="F926" s="60"/>
      <c r="G926" s="63"/>
    </row>
    <row r="927" spans="1:7" ht="14.25">
      <c r="A927" s="75" t="s">
        <v>11</v>
      </c>
      <c r="B927" s="75" t="s">
        <v>1946</v>
      </c>
      <c r="C927" s="89" t="s">
        <v>1978</v>
      </c>
      <c r="D927" s="75" t="s">
        <v>533</v>
      </c>
      <c r="E927" s="60"/>
      <c r="F927" s="60"/>
      <c r="G927" s="63"/>
    </row>
    <row r="928" spans="1:7" ht="14.25">
      <c r="A928" s="75" t="s">
        <v>11</v>
      </c>
      <c r="B928" s="75" t="s">
        <v>1946</v>
      </c>
      <c r="C928" s="89" t="s">
        <v>2177</v>
      </c>
      <c r="D928" s="75" t="s">
        <v>2178</v>
      </c>
      <c r="E928" s="60"/>
      <c r="F928" s="60"/>
      <c r="G928" s="63"/>
    </row>
    <row r="929" spans="1:7" ht="14.25">
      <c r="A929" s="75" t="s">
        <v>11</v>
      </c>
      <c r="B929" s="75" t="s">
        <v>1946</v>
      </c>
      <c r="C929" s="89" t="s">
        <v>1979</v>
      </c>
      <c r="D929" s="75" t="s">
        <v>1980</v>
      </c>
      <c r="E929" s="60"/>
      <c r="F929" s="60"/>
      <c r="G929" s="63"/>
    </row>
    <row r="930" spans="1:7" ht="14.25">
      <c r="A930" s="75" t="s">
        <v>11</v>
      </c>
      <c r="B930" s="75" t="s">
        <v>1946</v>
      </c>
      <c r="C930" s="89" t="s">
        <v>1981</v>
      </c>
      <c r="D930" s="75" t="s">
        <v>1982</v>
      </c>
      <c r="E930" s="60"/>
      <c r="F930" s="60"/>
      <c r="G930" s="63"/>
    </row>
    <row r="931" spans="1:7" ht="14.25">
      <c r="A931" s="75" t="s">
        <v>11</v>
      </c>
      <c r="B931" s="75" t="s">
        <v>1946</v>
      </c>
      <c r="C931" s="89" t="s">
        <v>1983</v>
      </c>
      <c r="D931" s="75" t="s">
        <v>1984</v>
      </c>
      <c r="E931" s="60"/>
      <c r="F931" s="60"/>
      <c r="G931" s="63"/>
    </row>
    <row r="932" spans="1:7" ht="14.25">
      <c r="A932" s="75" t="s">
        <v>11</v>
      </c>
      <c r="B932" s="75" t="s">
        <v>1946</v>
      </c>
      <c r="C932" s="89" t="s">
        <v>1985</v>
      </c>
      <c r="D932" s="75" t="s">
        <v>1986</v>
      </c>
      <c r="E932" s="60"/>
      <c r="F932" s="60"/>
      <c r="G932" s="63"/>
    </row>
    <row r="933" spans="1:7" ht="14.25">
      <c r="A933" s="75" t="s">
        <v>11</v>
      </c>
      <c r="B933" s="75" t="s">
        <v>1946</v>
      </c>
      <c r="C933" s="89" t="s">
        <v>1987</v>
      </c>
      <c r="D933" s="75" t="s">
        <v>1988</v>
      </c>
      <c r="E933" s="60"/>
      <c r="F933" s="60"/>
      <c r="G933" s="63"/>
    </row>
    <row r="934" spans="1:7" ht="14.25">
      <c r="A934" s="75" t="s">
        <v>11</v>
      </c>
      <c r="B934" s="75" t="s">
        <v>1989</v>
      </c>
      <c r="C934" s="89" t="s">
        <v>1990</v>
      </c>
      <c r="D934" s="75" t="s">
        <v>1991</v>
      </c>
      <c r="E934" s="60"/>
      <c r="F934" s="60"/>
      <c r="G934" s="63"/>
    </row>
    <row r="935" spans="1:7" ht="14.25">
      <c r="A935" s="75" t="s">
        <v>11</v>
      </c>
      <c r="B935" s="75" t="s">
        <v>1989</v>
      </c>
      <c r="C935" s="89" t="s">
        <v>1992</v>
      </c>
      <c r="D935" s="75" t="s">
        <v>1993</v>
      </c>
      <c r="E935" s="60"/>
      <c r="F935" s="60"/>
      <c r="G935" s="63"/>
    </row>
    <row r="936" spans="1:7" ht="14.25">
      <c r="A936" s="75" t="s">
        <v>11</v>
      </c>
      <c r="B936" s="75" t="s">
        <v>1989</v>
      </c>
      <c r="C936" s="89" t="s">
        <v>1994</v>
      </c>
      <c r="D936" s="75" t="s">
        <v>1995</v>
      </c>
      <c r="E936" s="60"/>
      <c r="F936" s="60"/>
      <c r="G936" s="63"/>
    </row>
    <row r="937" spans="1:7" ht="14.25">
      <c r="A937" s="75" t="s">
        <v>11</v>
      </c>
      <c r="B937" s="75" t="s">
        <v>1989</v>
      </c>
      <c r="C937" s="89" t="s">
        <v>1996</v>
      </c>
      <c r="D937" s="75" t="s">
        <v>1997</v>
      </c>
      <c r="E937" s="60"/>
      <c r="F937" s="60"/>
      <c r="G937" s="63"/>
    </row>
    <row r="938" spans="1:7" ht="14.25">
      <c r="A938" s="75" t="s">
        <v>11</v>
      </c>
      <c r="B938" s="75" t="s">
        <v>1989</v>
      </c>
      <c r="C938" s="89" t="s">
        <v>1998</v>
      </c>
      <c r="D938" s="75" t="s">
        <v>1999</v>
      </c>
      <c r="E938" s="60"/>
      <c r="F938" s="60"/>
      <c r="G938" s="63"/>
    </row>
    <row r="939" spans="1:7" ht="14.25">
      <c r="A939" s="75" t="s">
        <v>11</v>
      </c>
      <c r="B939" s="75" t="s">
        <v>1989</v>
      </c>
      <c r="C939" s="89" t="s">
        <v>2000</v>
      </c>
      <c r="D939" s="75" t="s">
        <v>2001</v>
      </c>
      <c r="E939" s="60"/>
      <c r="F939" s="60"/>
      <c r="G939" s="63"/>
    </row>
    <row r="940" spans="1:7" ht="14.25">
      <c r="A940" s="75" t="s">
        <v>11</v>
      </c>
      <c r="B940" s="75" t="s">
        <v>1989</v>
      </c>
      <c r="C940" s="89" t="s">
        <v>2179</v>
      </c>
      <c r="D940" s="75" t="s">
        <v>2180</v>
      </c>
      <c r="E940" s="60"/>
      <c r="F940" s="60"/>
      <c r="G940" s="63"/>
    </row>
    <row r="941" spans="1:7" ht="14.25">
      <c r="A941" s="75" t="s">
        <v>11</v>
      </c>
      <c r="B941" s="75" t="s">
        <v>1989</v>
      </c>
      <c r="C941" s="89" t="s">
        <v>2002</v>
      </c>
      <c r="D941" s="75" t="s">
        <v>2003</v>
      </c>
      <c r="E941" s="60"/>
      <c r="F941" s="60"/>
      <c r="G941" s="63"/>
    </row>
    <row r="942" spans="1:7" ht="14.25">
      <c r="A942" s="75" t="s">
        <v>11</v>
      </c>
      <c r="B942" s="75" t="s">
        <v>1989</v>
      </c>
      <c r="C942" s="89" t="s">
        <v>2004</v>
      </c>
      <c r="D942" s="75" t="s">
        <v>2005</v>
      </c>
      <c r="E942" s="60"/>
      <c r="F942" s="60"/>
      <c r="G942" s="63"/>
    </row>
    <row r="943" spans="1:7" ht="14.25">
      <c r="A943" s="75" t="s">
        <v>11</v>
      </c>
      <c r="B943" s="75" t="s">
        <v>1989</v>
      </c>
      <c r="C943" s="89" t="s">
        <v>2006</v>
      </c>
      <c r="D943" s="75" t="s">
        <v>2007</v>
      </c>
      <c r="E943" s="60"/>
      <c r="F943" s="60"/>
      <c r="G943" s="63"/>
    </row>
    <row r="944" spans="1:7" ht="14.25">
      <c r="A944" s="75" t="s">
        <v>11</v>
      </c>
      <c r="B944" s="75" t="s">
        <v>1989</v>
      </c>
      <c r="C944" s="89" t="s">
        <v>2008</v>
      </c>
      <c r="D944" s="75" t="s">
        <v>1470</v>
      </c>
      <c r="E944" s="60"/>
      <c r="F944" s="60"/>
      <c r="G944" s="63"/>
    </row>
    <row r="945" spans="1:7" ht="14.25">
      <c r="A945" s="75" t="s">
        <v>11</v>
      </c>
      <c r="B945" s="75" t="s">
        <v>1989</v>
      </c>
      <c r="C945" s="89" t="s">
        <v>2009</v>
      </c>
      <c r="D945" s="75" t="s">
        <v>2010</v>
      </c>
      <c r="E945" s="60"/>
      <c r="F945" s="60"/>
      <c r="G945" s="63"/>
    </row>
    <row r="946" spans="1:7" ht="14.25">
      <c r="A946" s="75" t="s">
        <v>11</v>
      </c>
      <c r="B946" s="75" t="s">
        <v>1989</v>
      </c>
      <c r="C946" s="89" t="s">
        <v>2011</v>
      </c>
      <c r="D946" s="75" t="s">
        <v>2012</v>
      </c>
      <c r="E946" s="60"/>
      <c r="F946" s="60"/>
      <c r="G946" s="63"/>
    </row>
    <row r="947" spans="1:7" ht="14.25">
      <c r="A947" s="75" t="s">
        <v>11</v>
      </c>
      <c r="B947" s="75" t="s">
        <v>1989</v>
      </c>
      <c r="C947" s="89" t="s">
        <v>2013</v>
      </c>
      <c r="D947" s="75" t="s">
        <v>2014</v>
      </c>
      <c r="E947" s="60"/>
      <c r="F947" s="60"/>
      <c r="G947" s="63"/>
    </row>
    <row r="948" spans="1:7" ht="14.25">
      <c r="A948" s="75" t="s">
        <v>11</v>
      </c>
      <c r="B948" s="75" t="s">
        <v>1989</v>
      </c>
      <c r="C948" s="89" t="s">
        <v>2015</v>
      </c>
      <c r="D948" s="75" t="s">
        <v>2016</v>
      </c>
      <c r="E948" s="60"/>
      <c r="F948" s="60"/>
      <c r="G948" s="63"/>
    </row>
    <row r="949" spans="1:7" ht="14.25">
      <c r="A949" s="75" t="s">
        <v>11</v>
      </c>
      <c r="B949" s="75" t="s">
        <v>1989</v>
      </c>
      <c r="C949" s="89" t="s">
        <v>2017</v>
      </c>
      <c r="D949" s="75" t="s">
        <v>2018</v>
      </c>
      <c r="E949" s="60"/>
      <c r="F949" s="60"/>
      <c r="G949" s="63"/>
    </row>
    <row r="950" spans="1:7" ht="14.25">
      <c r="A950" s="75" t="s">
        <v>11</v>
      </c>
      <c r="B950" s="75" t="s">
        <v>1989</v>
      </c>
      <c r="C950" s="89" t="s">
        <v>2019</v>
      </c>
      <c r="D950" s="75" t="s">
        <v>2020</v>
      </c>
      <c r="E950" s="60"/>
      <c r="F950" s="60"/>
      <c r="G950" s="63"/>
    </row>
    <row r="951" spans="1:7" ht="14.25">
      <c r="A951" s="75" t="s">
        <v>11</v>
      </c>
      <c r="B951" s="75" t="s">
        <v>1989</v>
      </c>
      <c r="C951" s="89" t="s">
        <v>2021</v>
      </c>
      <c r="D951" s="75" t="s">
        <v>2022</v>
      </c>
      <c r="E951" s="60"/>
      <c r="F951" s="60"/>
      <c r="G951" s="63"/>
    </row>
    <row r="952" spans="1:7" ht="14.25">
      <c r="A952" s="75" t="s">
        <v>11</v>
      </c>
      <c r="B952" s="75" t="s">
        <v>1989</v>
      </c>
      <c r="C952" s="89" t="s">
        <v>2023</v>
      </c>
      <c r="D952" s="75" t="s">
        <v>2024</v>
      </c>
      <c r="E952" s="60"/>
      <c r="F952" s="60"/>
      <c r="G952" s="63"/>
    </row>
    <row r="953" spans="1:7" ht="14.25">
      <c r="A953" s="75" t="s">
        <v>11</v>
      </c>
      <c r="B953" s="75" t="s">
        <v>1989</v>
      </c>
      <c r="C953" s="89" t="s">
        <v>2025</v>
      </c>
      <c r="D953" s="75" t="s">
        <v>2026</v>
      </c>
      <c r="E953" s="60"/>
      <c r="F953" s="60"/>
      <c r="G953" s="63"/>
    </row>
    <row r="954" spans="1:7" ht="14.25">
      <c r="A954" s="75" t="s">
        <v>11</v>
      </c>
      <c r="B954" s="75" t="s">
        <v>1989</v>
      </c>
      <c r="C954" s="89" t="s">
        <v>2027</v>
      </c>
      <c r="D954" s="75" t="s">
        <v>2028</v>
      </c>
      <c r="E954" s="60"/>
      <c r="F954" s="60"/>
      <c r="G954" s="63"/>
    </row>
    <row r="955" spans="1:7" ht="14.25">
      <c r="A955" s="75" t="s">
        <v>11</v>
      </c>
      <c r="B955" s="75" t="s">
        <v>1989</v>
      </c>
      <c r="C955" s="89" t="s">
        <v>2029</v>
      </c>
      <c r="D955" s="75" t="s">
        <v>2030</v>
      </c>
      <c r="E955" s="60"/>
      <c r="F955" s="60"/>
      <c r="G955" s="63"/>
    </row>
    <row r="956" spans="1:7" ht="14.25">
      <c r="A956" s="75" t="s">
        <v>11</v>
      </c>
      <c r="B956" s="75" t="s">
        <v>1989</v>
      </c>
      <c r="C956" s="89" t="s">
        <v>2031</v>
      </c>
      <c r="D956" s="75" t="s">
        <v>2032</v>
      </c>
      <c r="E956" s="60"/>
      <c r="F956" s="60"/>
      <c r="G956" s="63"/>
    </row>
    <row r="957" spans="1:7" ht="14.25">
      <c r="A957" s="75" t="s">
        <v>11</v>
      </c>
      <c r="B957" s="75" t="s">
        <v>1989</v>
      </c>
      <c r="C957" s="89" t="s">
        <v>2033</v>
      </c>
      <c r="D957" s="75" t="s">
        <v>2034</v>
      </c>
      <c r="E957" s="60"/>
      <c r="F957" s="60"/>
      <c r="G957" s="63"/>
    </row>
    <row r="958" spans="1:7" ht="14.25">
      <c r="A958" s="75" t="s">
        <v>11</v>
      </c>
      <c r="B958" s="75" t="s">
        <v>1989</v>
      </c>
      <c r="C958" s="89" t="s">
        <v>2035</v>
      </c>
      <c r="D958" s="75" t="s">
        <v>2036</v>
      </c>
      <c r="E958" s="60"/>
      <c r="F958" s="60"/>
      <c r="G958" s="63"/>
    </row>
    <row r="959" spans="1:7" ht="14.25">
      <c r="A959" s="75" t="s">
        <v>11</v>
      </c>
      <c r="B959" s="75" t="s">
        <v>2037</v>
      </c>
      <c r="C959" s="89" t="s">
        <v>2038</v>
      </c>
      <c r="D959" s="75" t="s">
        <v>2039</v>
      </c>
      <c r="E959" s="60"/>
      <c r="F959" s="60"/>
      <c r="G959" s="63"/>
    </row>
    <row r="960" spans="1:7" ht="14.25">
      <c r="A960" s="75" t="s">
        <v>11</v>
      </c>
      <c r="B960" s="75" t="s">
        <v>2037</v>
      </c>
      <c r="C960" s="89" t="s">
        <v>2040</v>
      </c>
      <c r="D960" s="75" t="s">
        <v>2041</v>
      </c>
      <c r="E960" s="60"/>
      <c r="F960" s="60"/>
      <c r="G960" s="63"/>
    </row>
    <row r="961" spans="1:7" ht="14.25">
      <c r="A961" s="75" t="s">
        <v>11</v>
      </c>
      <c r="B961" s="75" t="s">
        <v>2037</v>
      </c>
      <c r="C961" s="89" t="s">
        <v>2042</v>
      </c>
      <c r="D961" s="75" t="s">
        <v>2043</v>
      </c>
      <c r="E961" s="60"/>
      <c r="F961" s="60"/>
      <c r="G961" s="63"/>
    </row>
    <row r="962" spans="1:7" ht="14.25">
      <c r="A962" s="75" t="s">
        <v>11</v>
      </c>
      <c r="B962" s="75" t="s">
        <v>2037</v>
      </c>
      <c r="C962" s="89" t="s">
        <v>2044</v>
      </c>
      <c r="D962" s="75" t="s">
        <v>2045</v>
      </c>
      <c r="E962" s="60"/>
      <c r="F962" s="60"/>
      <c r="G962" s="63"/>
    </row>
    <row r="963" spans="1:7" ht="14.25">
      <c r="A963" s="75" t="s">
        <v>11</v>
      </c>
      <c r="B963" s="75" t="s">
        <v>2037</v>
      </c>
      <c r="C963" s="89" t="s">
        <v>2046</v>
      </c>
      <c r="D963" s="75" t="s">
        <v>45</v>
      </c>
      <c r="E963" s="60"/>
      <c r="F963" s="60"/>
      <c r="G963" s="63"/>
    </row>
    <row r="964" spans="1:7" ht="14.25">
      <c r="A964" s="75" t="s">
        <v>11</v>
      </c>
      <c r="B964" s="75" t="s">
        <v>2037</v>
      </c>
      <c r="C964" s="89" t="s">
        <v>2047</v>
      </c>
      <c r="D964" s="75" t="s">
        <v>46</v>
      </c>
      <c r="E964" s="60"/>
      <c r="F964" s="60"/>
      <c r="G964" s="63"/>
    </row>
    <row r="965" spans="1:7" ht="14.25">
      <c r="A965" s="75" t="s">
        <v>11</v>
      </c>
      <c r="B965" s="75" t="s">
        <v>2037</v>
      </c>
      <c r="C965" s="89" t="s">
        <v>2048</v>
      </c>
      <c r="D965" s="75" t="s">
        <v>52</v>
      </c>
      <c r="E965" s="60"/>
      <c r="F965" s="60"/>
      <c r="G965" s="63"/>
    </row>
    <row r="966" spans="1:7" ht="14.25">
      <c r="A966" s="75" t="s">
        <v>11</v>
      </c>
      <c r="B966" s="75" t="s">
        <v>2037</v>
      </c>
      <c r="C966" s="89" t="s">
        <v>2049</v>
      </c>
      <c r="D966" s="75" t="s">
        <v>2050</v>
      </c>
      <c r="E966" s="60"/>
      <c r="F966" s="60"/>
      <c r="G966" s="63"/>
    </row>
    <row r="967" spans="1:7" ht="14.25">
      <c r="A967" s="75" t="s">
        <v>11</v>
      </c>
      <c r="B967" s="75" t="s">
        <v>2037</v>
      </c>
      <c r="C967" s="89" t="s">
        <v>2051</v>
      </c>
      <c r="D967" s="75" t="s">
        <v>2052</v>
      </c>
      <c r="E967" s="60"/>
      <c r="F967" s="60"/>
      <c r="G967" s="63"/>
    </row>
    <row r="968" spans="1:7" ht="14.25">
      <c r="A968" s="75" t="s">
        <v>11</v>
      </c>
      <c r="B968" s="75" t="s">
        <v>2037</v>
      </c>
      <c r="C968" s="89" t="s">
        <v>2053</v>
      </c>
      <c r="D968" s="75" t="s">
        <v>2054</v>
      </c>
      <c r="E968" s="60"/>
      <c r="F968" s="60"/>
      <c r="G968" s="63"/>
    </row>
    <row r="969" spans="1:7" ht="14.25">
      <c r="A969" s="75" t="s">
        <v>11</v>
      </c>
      <c r="B969" s="75" t="s">
        <v>2037</v>
      </c>
      <c r="C969" s="89" t="s">
        <v>2055</v>
      </c>
      <c r="D969" s="75" t="s">
        <v>2056</v>
      </c>
      <c r="E969" s="60"/>
      <c r="F969" s="60"/>
      <c r="G969" s="63"/>
    </row>
    <row r="970" spans="1:7" ht="14.25">
      <c r="A970" s="75" t="s">
        <v>11</v>
      </c>
      <c r="B970" s="75" t="s">
        <v>2037</v>
      </c>
      <c r="C970" s="89" t="s">
        <v>2057</v>
      </c>
      <c r="D970" s="75" t="s">
        <v>2058</v>
      </c>
      <c r="E970" s="60"/>
      <c r="F970" s="60"/>
      <c r="G970" s="63"/>
    </row>
    <row r="971" spans="1:7" ht="14.25">
      <c r="A971" s="75" t="s">
        <v>11</v>
      </c>
      <c r="B971" s="75" t="s">
        <v>2037</v>
      </c>
      <c r="C971" s="89" t="s">
        <v>2059</v>
      </c>
      <c r="D971" s="75" t="s">
        <v>434</v>
      </c>
      <c r="E971" s="60"/>
      <c r="F971" s="60"/>
      <c r="G971" s="63"/>
    </row>
    <row r="972" spans="1:7" ht="14.25">
      <c r="A972" s="75" t="s">
        <v>11</v>
      </c>
      <c r="B972" s="75" t="s">
        <v>2037</v>
      </c>
      <c r="C972" s="89" t="s">
        <v>2060</v>
      </c>
      <c r="D972" s="75" t="s">
        <v>2061</v>
      </c>
      <c r="E972" s="60"/>
      <c r="F972" s="60"/>
      <c r="G972" s="63"/>
    </row>
    <row r="973" spans="1:7" ht="14.25">
      <c r="A973" s="75" t="s">
        <v>11</v>
      </c>
      <c r="B973" s="75" t="s">
        <v>2037</v>
      </c>
      <c r="C973" s="89" t="s">
        <v>2062</v>
      </c>
      <c r="D973" s="75" t="s">
        <v>2063</v>
      </c>
      <c r="E973" s="60"/>
      <c r="F973" s="60"/>
      <c r="G973" s="63"/>
    </row>
    <row r="974" spans="1:7" ht="14.25">
      <c r="A974" s="75" t="s">
        <v>11</v>
      </c>
      <c r="B974" s="75" t="s">
        <v>2037</v>
      </c>
      <c r="C974" s="89" t="s">
        <v>2064</v>
      </c>
      <c r="D974" s="75" t="s">
        <v>1345</v>
      </c>
      <c r="E974" s="60"/>
      <c r="F974" s="60"/>
      <c r="G974" s="63"/>
    </row>
    <row r="975" spans="1:7" ht="14.25">
      <c r="A975" s="75" t="s">
        <v>11</v>
      </c>
      <c r="B975" s="75" t="s">
        <v>2037</v>
      </c>
      <c r="C975" s="89" t="s">
        <v>2065</v>
      </c>
      <c r="D975" s="75" t="s">
        <v>2066</v>
      </c>
      <c r="E975" s="60"/>
      <c r="F975" s="60"/>
      <c r="G975" s="63"/>
    </row>
    <row r="976" spans="1:7" ht="14.25">
      <c r="A976" s="75" t="s">
        <v>11</v>
      </c>
      <c r="B976" s="75" t="s">
        <v>2037</v>
      </c>
      <c r="C976" s="89" t="s">
        <v>2067</v>
      </c>
      <c r="D976" s="75" t="s">
        <v>2068</v>
      </c>
      <c r="E976" s="60"/>
      <c r="F976" s="60"/>
      <c r="G976" s="63"/>
    </row>
    <row r="977" spans="1:7" ht="14.25">
      <c r="A977" s="75" t="s">
        <v>11</v>
      </c>
      <c r="B977" s="75" t="s">
        <v>2037</v>
      </c>
      <c r="C977" s="89" t="s">
        <v>2069</v>
      </c>
      <c r="D977" s="75" t="s">
        <v>2070</v>
      </c>
      <c r="E977" s="60"/>
      <c r="F977" s="60"/>
      <c r="G977" s="63"/>
    </row>
    <row r="978" spans="1:7" ht="14.25">
      <c r="A978" s="75" t="s">
        <v>11</v>
      </c>
      <c r="B978" s="75" t="s">
        <v>2037</v>
      </c>
      <c r="C978" s="89" t="s">
        <v>2071</v>
      </c>
      <c r="D978" s="75" t="s">
        <v>2072</v>
      </c>
      <c r="E978" s="60"/>
      <c r="F978" s="60"/>
      <c r="G978" s="63"/>
    </row>
    <row r="979" spans="1:7" ht="14.25">
      <c r="A979" s="75" t="s">
        <v>11</v>
      </c>
      <c r="B979" s="75" t="s">
        <v>2037</v>
      </c>
      <c r="C979" s="89" t="s">
        <v>2073</v>
      </c>
      <c r="D979" s="75" t="s">
        <v>2074</v>
      </c>
      <c r="E979" s="60"/>
      <c r="F979" s="60"/>
      <c r="G979" s="63"/>
    </row>
    <row r="980" spans="1:7" ht="14.25">
      <c r="A980" s="75" t="s">
        <v>11</v>
      </c>
      <c r="B980" s="75" t="s">
        <v>2037</v>
      </c>
      <c r="C980" s="89" t="s">
        <v>2075</v>
      </c>
      <c r="D980" s="75" t="s">
        <v>2076</v>
      </c>
      <c r="E980" s="60"/>
      <c r="F980" s="60"/>
      <c r="G980" s="63"/>
    </row>
    <row r="981" spans="1:7" ht="14.25">
      <c r="A981" s="75" t="s">
        <v>11</v>
      </c>
      <c r="B981" s="75" t="s">
        <v>2037</v>
      </c>
      <c r="C981" s="89" t="s">
        <v>2077</v>
      </c>
      <c r="D981" s="75" t="s">
        <v>2078</v>
      </c>
      <c r="E981" s="60"/>
      <c r="F981" s="60"/>
      <c r="G981" s="63"/>
    </row>
    <row r="982" spans="1:7" ht="14.25">
      <c r="A982" s="75" t="s">
        <v>11</v>
      </c>
      <c r="B982" s="75" t="s">
        <v>2037</v>
      </c>
      <c r="C982" s="89" t="s">
        <v>2079</v>
      </c>
      <c r="D982" s="75" t="s">
        <v>2080</v>
      </c>
      <c r="E982" s="60"/>
      <c r="F982" s="60"/>
      <c r="G982" s="63"/>
    </row>
    <row r="983" spans="1:7" ht="14.25">
      <c r="A983" s="75" t="s">
        <v>11</v>
      </c>
      <c r="B983" s="75" t="s">
        <v>2037</v>
      </c>
      <c r="C983" s="89" t="s">
        <v>2081</v>
      </c>
      <c r="D983" s="75" t="s">
        <v>2082</v>
      </c>
      <c r="E983" s="60"/>
      <c r="F983" s="60"/>
      <c r="G983" s="63"/>
    </row>
    <row r="984" spans="1:7" ht="14.25">
      <c r="A984" s="75" t="s">
        <v>11</v>
      </c>
      <c r="B984" s="75" t="s">
        <v>2037</v>
      </c>
      <c r="C984" s="89" t="s">
        <v>2083</v>
      </c>
      <c r="D984" s="75" t="s">
        <v>2084</v>
      </c>
      <c r="E984" s="60"/>
      <c r="F984" s="60"/>
      <c r="G984" s="63"/>
    </row>
    <row r="985" spans="1:7" ht="14.25">
      <c r="A985" s="75" t="s">
        <v>11</v>
      </c>
      <c r="B985" s="75" t="s">
        <v>2037</v>
      </c>
      <c r="C985" s="89" t="s">
        <v>2085</v>
      </c>
      <c r="D985" s="75" t="s">
        <v>2086</v>
      </c>
      <c r="E985" s="60"/>
      <c r="F985" s="60"/>
      <c r="G985" s="63"/>
    </row>
    <row r="986" spans="1:7" ht="14.25">
      <c r="A986" s="75" t="s">
        <v>11</v>
      </c>
      <c r="B986" s="75" t="s">
        <v>2037</v>
      </c>
      <c r="C986" s="89" t="s">
        <v>2087</v>
      </c>
      <c r="D986" s="75" t="s">
        <v>2088</v>
      </c>
      <c r="E986" s="60"/>
      <c r="F986" s="60"/>
      <c r="G986" s="63"/>
    </row>
    <row r="987" spans="1:7" ht="14.25">
      <c r="A987" s="75" t="s">
        <v>11</v>
      </c>
      <c r="B987" s="75" t="s">
        <v>2037</v>
      </c>
      <c r="C987" s="89" t="s">
        <v>2089</v>
      </c>
      <c r="D987" s="75" t="s">
        <v>2090</v>
      </c>
      <c r="E987" s="60"/>
      <c r="F987" s="60"/>
      <c r="G987" s="63"/>
    </row>
    <row r="988" spans="1:7" ht="14.25">
      <c r="A988" s="75" t="s">
        <v>11</v>
      </c>
      <c r="B988" s="75" t="s">
        <v>2037</v>
      </c>
      <c r="C988" s="89" t="s">
        <v>2091</v>
      </c>
      <c r="D988" s="75" t="s">
        <v>2092</v>
      </c>
      <c r="E988" s="60"/>
      <c r="F988" s="60"/>
      <c r="G988" s="63"/>
    </row>
    <row r="989" spans="1:7" ht="14.25">
      <c r="A989" s="75" t="s">
        <v>11</v>
      </c>
      <c r="B989" s="75" t="s">
        <v>2037</v>
      </c>
      <c r="C989" s="89" t="s">
        <v>2093</v>
      </c>
      <c r="D989" s="75" t="s">
        <v>2094</v>
      </c>
      <c r="E989" s="60"/>
      <c r="F989" s="60"/>
      <c r="G989" s="63"/>
    </row>
    <row r="990" spans="1:7" ht="14.25">
      <c r="A990" s="75" t="s">
        <v>11</v>
      </c>
      <c r="B990" s="75" t="s">
        <v>2037</v>
      </c>
      <c r="C990" s="89" t="s">
        <v>2095</v>
      </c>
      <c r="D990" s="75" t="s">
        <v>2096</v>
      </c>
      <c r="E990" s="60"/>
      <c r="F990" s="60"/>
      <c r="G990" s="63"/>
    </row>
    <row r="991" spans="1:7" ht="14.25">
      <c r="A991" s="75" t="s">
        <v>11</v>
      </c>
      <c r="B991" s="75" t="s">
        <v>2037</v>
      </c>
      <c r="C991" s="89" t="s">
        <v>2097</v>
      </c>
      <c r="D991" s="75" t="s">
        <v>2098</v>
      </c>
      <c r="E991" s="60"/>
      <c r="F991" s="60"/>
      <c r="G991" s="63"/>
    </row>
    <row r="992" spans="1:7" ht="14.25">
      <c r="A992" s="75" t="s">
        <v>11</v>
      </c>
      <c r="B992" s="75" t="s">
        <v>2037</v>
      </c>
      <c r="C992" s="89" t="s">
        <v>2099</v>
      </c>
      <c r="D992" s="75" t="s">
        <v>2100</v>
      </c>
      <c r="E992" s="60"/>
      <c r="F992" s="60"/>
      <c r="G992" s="63"/>
    </row>
    <row r="993" spans="1:7" ht="14.25">
      <c r="A993" s="75" t="s">
        <v>11</v>
      </c>
      <c r="B993" s="75" t="s">
        <v>2037</v>
      </c>
      <c r="C993" s="89" t="s">
        <v>2101</v>
      </c>
      <c r="D993" s="75" t="s">
        <v>2102</v>
      </c>
      <c r="E993" s="60"/>
      <c r="F993" s="60"/>
      <c r="G993" s="63"/>
    </row>
    <row r="994" spans="1:7" ht="14.25">
      <c r="A994" s="75" t="s">
        <v>11</v>
      </c>
      <c r="B994" s="75" t="s">
        <v>2037</v>
      </c>
      <c r="C994" s="89" t="s">
        <v>2103</v>
      </c>
      <c r="D994" s="75" t="s">
        <v>2104</v>
      </c>
      <c r="E994" s="60"/>
      <c r="F994" s="60"/>
      <c r="G994" s="63"/>
    </row>
    <row r="995" spans="1:7" ht="14.25">
      <c r="A995" s="75" t="s">
        <v>11</v>
      </c>
      <c r="B995" s="75" t="s">
        <v>2105</v>
      </c>
      <c r="C995" s="89" t="s">
        <v>2106</v>
      </c>
      <c r="D995" s="75" t="s">
        <v>2107</v>
      </c>
      <c r="E995" s="60"/>
      <c r="F995" s="60"/>
      <c r="G995" s="63"/>
    </row>
    <row r="996" spans="1:7" ht="14.25">
      <c r="A996" s="75" t="s">
        <v>11</v>
      </c>
      <c r="B996" s="75" t="s">
        <v>2105</v>
      </c>
      <c r="C996" s="89" t="s">
        <v>2108</v>
      </c>
      <c r="D996" s="75" t="s">
        <v>2109</v>
      </c>
      <c r="E996" s="60"/>
      <c r="F996" s="60"/>
      <c r="G996" s="63"/>
    </row>
    <row r="997" spans="1:7" ht="14.25">
      <c r="A997" s="75" t="s">
        <v>11</v>
      </c>
      <c r="B997" s="75" t="s">
        <v>2105</v>
      </c>
      <c r="C997" s="89" t="s">
        <v>2110</v>
      </c>
      <c r="D997" s="75" t="s">
        <v>2111</v>
      </c>
      <c r="E997" s="60"/>
      <c r="F997" s="60"/>
      <c r="G997" s="63"/>
    </row>
    <row r="998" spans="1:7" ht="14.25">
      <c r="A998" s="75" t="s">
        <v>11</v>
      </c>
      <c r="B998" s="75" t="s">
        <v>2105</v>
      </c>
      <c r="C998" s="89" t="s">
        <v>2112</v>
      </c>
      <c r="D998" s="75" t="s">
        <v>2113</v>
      </c>
      <c r="E998" s="60"/>
      <c r="F998" s="60"/>
      <c r="G998" s="63"/>
    </row>
    <row r="999" spans="1:7" ht="14.25">
      <c r="A999" s="75" t="s">
        <v>11</v>
      </c>
      <c r="B999" s="75" t="s">
        <v>2105</v>
      </c>
      <c r="C999" s="89" t="s">
        <v>2114</v>
      </c>
      <c r="D999" s="75" t="s">
        <v>2115</v>
      </c>
      <c r="E999" s="60"/>
      <c r="F999" s="60"/>
      <c r="G999" s="63"/>
    </row>
    <row r="1000" spans="1:7" ht="14.25">
      <c r="A1000" s="75" t="s">
        <v>11</v>
      </c>
      <c r="B1000" s="75" t="s">
        <v>2105</v>
      </c>
      <c r="C1000" s="89" t="s">
        <v>2116</v>
      </c>
      <c r="D1000" s="75" t="s">
        <v>2117</v>
      </c>
      <c r="E1000" s="60"/>
      <c r="F1000" s="60"/>
      <c r="G1000" s="63"/>
    </row>
    <row r="1001" spans="1:7" ht="14.25">
      <c r="A1001" s="75" t="s">
        <v>11</v>
      </c>
      <c r="B1001" s="75" t="s">
        <v>2105</v>
      </c>
      <c r="C1001" s="89" t="s">
        <v>2118</v>
      </c>
      <c r="D1001" s="75" t="s">
        <v>80</v>
      </c>
      <c r="E1001" s="60"/>
      <c r="F1001" s="60"/>
      <c r="G1001" s="63"/>
    </row>
    <row r="1002" spans="1:7" ht="14.25">
      <c r="A1002" s="75" t="s">
        <v>11</v>
      </c>
      <c r="B1002" s="75" t="s">
        <v>2105</v>
      </c>
      <c r="C1002" s="89" t="s">
        <v>2119</v>
      </c>
      <c r="D1002" s="75" t="s">
        <v>2120</v>
      </c>
      <c r="E1002" s="60"/>
      <c r="F1002" s="60"/>
      <c r="G1002" s="63"/>
    </row>
    <row r="1003" spans="1:7" ht="14.25">
      <c r="A1003" s="75" t="s">
        <v>11</v>
      </c>
      <c r="B1003" s="75" t="s">
        <v>2105</v>
      </c>
      <c r="C1003" s="89" t="s">
        <v>2121</v>
      </c>
      <c r="D1003" s="75" t="s">
        <v>2122</v>
      </c>
      <c r="E1003" s="60"/>
      <c r="F1003" s="60"/>
      <c r="G1003" s="63"/>
    </row>
    <row r="1004" spans="1:7" ht="14.25">
      <c r="A1004" s="75" t="s">
        <v>11</v>
      </c>
      <c r="B1004" s="75" t="s">
        <v>2105</v>
      </c>
      <c r="C1004" s="89" t="s">
        <v>2123</v>
      </c>
      <c r="D1004" s="75" t="s">
        <v>2124</v>
      </c>
      <c r="E1004" s="60"/>
      <c r="F1004" s="60"/>
      <c r="G1004" s="63"/>
    </row>
    <row r="1005" spans="1:7" ht="14.25">
      <c r="A1005" s="75" t="s">
        <v>11</v>
      </c>
      <c r="B1005" s="75" t="s">
        <v>2105</v>
      </c>
      <c r="C1005" s="89" t="s">
        <v>2125</v>
      </c>
      <c r="D1005" s="75" t="s">
        <v>2126</v>
      </c>
      <c r="E1005" s="60"/>
      <c r="F1005" s="60"/>
      <c r="G1005" s="63"/>
    </row>
    <row r="1006" spans="1:7" ht="14.25">
      <c r="A1006" s="75" t="s">
        <v>11</v>
      </c>
      <c r="B1006" s="75" t="s">
        <v>2105</v>
      </c>
      <c r="C1006" s="89" t="s">
        <v>2127</v>
      </c>
      <c r="D1006" s="75" t="s">
        <v>2128</v>
      </c>
      <c r="E1006" s="60"/>
      <c r="F1006" s="60"/>
      <c r="G1006" s="63"/>
    </row>
    <row r="1007" spans="1:7" ht="14.25">
      <c r="A1007" s="75" t="s">
        <v>11</v>
      </c>
      <c r="B1007" s="75" t="s">
        <v>2105</v>
      </c>
      <c r="C1007" s="89" t="s">
        <v>2129</v>
      </c>
      <c r="D1007" s="75" t="s">
        <v>2130</v>
      </c>
      <c r="E1007" s="60"/>
      <c r="F1007" s="60"/>
      <c r="G1007" s="63"/>
    </row>
    <row r="1008" spans="1:7" ht="14.25">
      <c r="A1008" s="75" t="s">
        <v>11</v>
      </c>
      <c r="B1008" s="75" t="s">
        <v>2105</v>
      </c>
      <c r="C1008" s="89" t="s">
        <v>2131</v>
      </c>
      <c r="D1008" s="75" t="s">
        <v>2132</v>
      </c>
      <c r="E1008" s="60"/>
      <c r="F1008" s="60"/>
      <c r="G1008" s="63"/>
    </row>
    <row r="1009" spans="1:7" ht="14.25">
      <c r="A1009" s="75" t="s">
        <v>11</v>
      </c>
      <c r="B1009" s="75" t="s">
        <v>2105</v>
      </c>
      <c r="C1009" s="89" t="s">
        <v>2133</v>
      </c>
      <c r="D1009" s="75" t="s">
        <v>2134</v>
      </c>
      <c r="E1009" s="60"/>
      <c r="F1009" s="60"/>
      <c r="G1009" s="63"/>
    </row>
    <row r="1010" spans="1:7" ht="14.25">
      <c r="A1010" s="75" t="s">
        <v>11</v>
      </c>
      <c r="B1010" s="75" t="s">
        <v>2105</v>
      </c>
      <c r="C1010" s="89" t="s">
        <v>2135</v>
      </c>
      <c r="D1010" s="75" t="s">
        <v>2136</v>
      </c>
      <c r="E1010" s="60"/>
      <c r="F1010" s="60"/>
      <c r="G1010" s="63"/>
    </row>
    <row r="1011" spans="1:7" ht="14.25">
      <c r="A1011" s="75" t="s">
        <v>11</v>
      </c>
      <c r="B1011" s="75" t="s">
        <v>2105</v>
      </c>
      <c r="C1011" s="89" t="s">
        <v>2137</v>
      </c>
      <c r="D1011" s="75" t="s">
        <v>256</v>
      </c>
      <c r="E1011" s="60"/>
      <c r="F1011" s="60"/>
      <c r="G1011" s="63"/>
    </row>
    <row r="1012" spans="1:7" ht="14.25">
      <c r="A1012" s="75" t="s">
        <v>11</v>
      </c>
      <c r="B1012" s="75" t="s">
        <v>2105</v>
      </c>
      <c r="C1012" s="89" t="s">
        <v>2138</v>
      </c>
      <c r="D1012" s="75" t="s">
        <v>2139</v>
      </c>
      <c r="E1012" s="60"/>
      <c r="F1012" s="60"/>
      <c r="G1012" s="63"/>
    </row>
    <row r="1013" spans="1:7" ht="14.25">
      <c r="A1013" s="75" t="s">
        <v>11</v>
      </c>
      <c r="B1013" s="75" t="s">
        <v>2105</v>
      </c>
      <c r="C1013" s="89" t="s">
        <v>2140</v>
      </c>
      <c r="D1013" s="75" t="s">
        <v>2141</v>
      </c>
      <c r="E1013" s="60"/>
      <c r="F1013" s="60"/>
      <c r="G1013" s="63"/>
    </row>
    <row r="1014" spans="1:7" ht="14.25">
      <c r="A1014" s="75" t="s">
        <v>11</v>
      </c>
      <c r="B1014" s="75" t="s">
        <v>2105</v>
      </c>
      <c r="C1014" s="89" t="s">
        <v>2142</v>
      </c>
      <c r="D1014" s="75" t="s">
        <v>2143</v>
      </c>
      <c r="E1014" s="60"/>
      <c r="F1014" s="60"/>
      <c r="G1014" s="63"/>
    </row>
    <row r="1015" spans="1:7" ht="14.25">
      <c r="A1015" s="75" t="s">
        <v>11</v>
      </c>
      <c r="B1015" s="75" t="s">
        <v>2105</v>
      </c>
      <c r="C1015" s="89" t="s">
        <v>2144</v>
      </c>
      <c r="D1015" s="75" t="s">
        <v>2145</v>
      </c>
      <c r="E1015" s="60"/>
      <c r="F1015" s="60"/>
      <c r="G1015" s="63"/>
    </row>
    <row r="1016" spans="1:7" ht="14.25">
      <c r="A1016" s="75" t="s">
        <v>11</v>
      </c>
      <c r="B1016" s="75" t="s">
        <v>2105</v>
      </c>
      <c r="C1016" s="89" t="s">
        <v>2146</v>
      </c>
      <c r="D1016" s="75" t="s">
        <v>2147</v>
      </c>
      <c r="E1016" s="60"/>
      <c r="F1016" s="60"/>
      <c r="G1016" s="63"/>
    </row>
    <row r="1017" spans="1:7" ht="14.25">
      <c r="A1017" s="75" t="s">
        <v>11</v>
      </c>
      <c r="B1017" s="75" t="s">
        <v>2105</v>
      </c>
      <c r="C1017" s="89" t="s">
        <v>2148</v>
      </c>
      <c r="D1017" s="75" t="s">
        <v>2149</v>
      </c>
      <c r="E1017" s="60"/>
      <c r="F1017" s="60"/>
      <c r="G1017" s="63"/>
    </row>
    <row r="1018" spans="1:7" ht="14.25">
      <c r="A1018" s="75" t="s">
        <v>11</v>
      </c>
      <c r="B1018" s="75" t="s">
        <v>2105</v>
      </c>
      <c r="C1018" s="89" t="s">
        <v>2150</v>
      </c>
      <c r="D1018" s="75" t="s">
        <v>2151</v>
      </c>
      <c r="E1018" s="60"/>
      <c r="F1018" s="60"/>
      <c r="G1018" s="63"/>
    </row>
    <row r="1019" spans="1:7" ht="14.25">
      <c r="A1019" s="75" t="s">
        <v>11</v>
      </c>
      <c r="B1019" s="75" t="s">
        <v>2105</v>
      </c>
      <c r="C1019" s="89" t="s">
        <v>2152</v>
      </c>
      <c r="D1019" s="75" t="s">
        <v>2153</v>
      </c>
      <c r="E1019" s="60"/>
      <c r="F1019" s="60"/>
      <c r="G1019" s="63"/>
    </row>
    <row r="1020" spans="1:7" ht="14.25">
      <c r="A1020" s="75" t="s">
        <v>11</v>
      </c>
      <c r="B1020" s="75" t="s">
        <v>2105</v>
      </c>
      <c r="C1020" s="89" t="s">
        <v>2154</v>
      </c>
      <c r="D1020" s="75" t="s">
        <v>2155</v>
      </c>
      <c r="E1020" s="60"/>
      <c r="F1020" s="60"/>
      <c r="G1020" s="63"/>
    </row>
    <row r="1021" spans="1:7" ht="14.25">
      <c r="A1021" s="75" t="s">
        <v>11</v>
      </c>
      <c r="B1021" s="75" t="s">
        <v>2105</v>
      </c>
      <c r="C1021" s="89" t="s">
        <v>2156</v>
      </c>
      <c r="D1021" s="75" t="s">
        <v>2157</v>
      </c>
      <c r="E1021" s="60"/>
      <c r="F1021" s="60"/>
      <c r="G1021" s="63"/>
    </row>
    <row r="1022" spans="1:7" ht="14.25">
      <c r="A1022" s="75" t="s">
        <v>11</v>
      </c>
      <c r="B1022" s="75" t="s">
        <v>2105</v>
      </c>
      <c r="C1022" s="89" t="s">
        <v>2158</v>
      </c>
      <c r="D1022" s="75" t="s">
        <v>2159</v>
      </c>
      <c r="E1022" s="60"/>
      <c r="F1022" s="60"/>
      <c r="G1022" s="63"/>
    </row>
    <row r="1023" spans="1:7" ht="14.25">
      <c r="A1023" s="75" t="s">
        <v>11</v>
      </c>
      <c r="B1023" s="75" t="s">
        <v>2105</v>
      </c>
      <c r="C1023" s="89" t="s">
        <v>2160</v>
      </c>
      <c r="D1023" s="75" t="s">
        <v>2161</v>
      </c>
      <c r="E1023" s="60"/>
      <c r="F1023" s="60"/>
      <c r="G1023" s="63"/>
    </row>
    <row r="1024" spans="1:7" ht="14.25">
      <c r="A1024" s="75" t="s">
        <v>11</v>
      </c>
      <c r="B1024" s="75" t="s">
        <v>2105</v>
      </c>
      <c r="C1024" s="89" t="s">
        <v>2162</v>
      </c>
      <c r="D1024" s="75" t="s">
        <v>2163</v>
      </c>
      <c r="E1024" s="60"/>
      <c r="F1024" s="60"/>
      <c r="G1024" s="63"/>
    </row>
    <row r="1025" spans="1:7" ht="14.25">
      <c r="A1025" s="75" t="s">
        <v>11</v>
      </c>
      <c r="B1025" s="75" t="s">
        <v>2105</v>
      </c>
      <c r="C1025" s="89" t="s">
        <v>2164</v>
      </c>
      <c r="D1025" s="75" t="s">
        <v>2165</v>
      </c>
      <c r="E1025" s="60"/>
      <c r="F1025" s="60"/>
      <c r="G1025" s="63"/>
    </row>
    <row r="1026" spans="1:7" ht="14.25">
      <c r="A1026" s="75" t="s">
        <v>11</v>
      </c>
      <c r="B1026" s="75" t="s">
        <v>2105</v>
      </c>
      <c r="C1026" s="89" t="s">
        <v>2166</v>
      </c>
      <c r="D1026" s="75" t="s">
        <v>2167</v>
      </c>
      <c r="E1026" s="60"/>
      <c r="F1026" s="60"/>
      <c r="G1026" s="63"/>
    </row>
    <row r="1027" spans="1:7" ht="14.25">
      <c r="A1027" s="75" t="s">
        <v>11</v>
      </c>
      <c r="B1027" s="75" t="s">
        <v>2105</v>
      </c>
      <c r="C1027" s="89" t="s">
        <v>2168</v>
      </c>
      <c r="D1027" s="75" t="s">
        <v>2169</v>
      </c>
      <c r="E1027" s="60"/>
      <c r="F1027" s="60"/>
      <c r="G1027" s="63"/>
    </row>
    <row r="1028" spans="1:7" ht="14.25">
      <c r="A1028" s="75" t="s">
        <v>11</v>
      </c>
      <c r="B1028" s="75" t="s">
        <v>2105</v>
      </c>
      <c r="C1028" s="89" t="s">
        <v>2170</v>
      </c>
      <c r="D1028" s="75" t="s">
        <v>2171</v>
      </c>
      <c r="E1028" s="60"/>
      <c r="F1028" s="60"/>
      <c r="G1028" s="63"/>
    </row>
    <row r="1029" spans="1:7" ht="14.25">
      <c r="A1029" s="75" t="s">
        <v>11</v>
      </c>
      <c r="B1029" s="75" t="s">
        <v>2105</v>
      </c>
      <c r="C1029" s="89" t="s">
        <v>2172</v>
      </c>
      <c r="D1029" s="75" t="s">
        <v>0</v>
      </c>
      <c r="E1029" s="60"/>
      <c r="F1029" s="60"/>
      <c r="G1029" s="63"/>
    </row>
    <row r="1030" spans="1:7" ht="14.25">
      <c r="A1030" s="75" t="s">
        <v>11</v>
      </c>
      <c r="B1030" s="75" t="s">
        <v>2105</v>
      </c>
      <c r="C1030" s="89" t="s">
        <v>2173</v>
      </c>
      <c r="D1030" s="75" t="s">
        <v>2174</v>
      </c>
      <c r="E1030" s="60"/>
      <c r="F1030" s="60"/>
      <c r="G1030" s="63"/>
    </row>
  </sheetData>
  <sheetProtection sheet="1"/>
  <autoFilter ref="A1:G1"/>
  <dataValidations count="3">
    <dataValidation type="textLength" allowBlank="1" showInputMessage="1" showErrorMessage="1" sqref="B1:B1030">
      <formula1>6</formula1>
      <formula2>7</formula2>
    </dataValidation>
    <dataValidation type="textLength" allowBlank="1" showInputMessage="1" showErrorMessage="1" sqref="A1:A1030">
      <formula1>2</formula1>
      <formula2>3</formula2>
    </dataValidation>
    <dataValidation type="textLength" operator="equal" allowBlank="1" showInputMessage="1" showErrorMessage="1" sqref="C1:C1030">
      <formula1>10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106.375" style="0" customWidth="1"/>
  </cols>
  <sheetData>
    <row r="1" ht="20.25">
      <c r="A1" s="69" t="s">
        <v>133</v>
      </c>
    </row>
    <row r="2" ht="45" customHeight="1">
      <c r="A2" s="79" t="s">
        <v>10</v>
      </c>
    </row>
    <row r="3" ht="34.5" customHeight="1">
      <c r="A3" s="71" t="s">
        <v>6</v>
      </c>
    </row>
    <row r="4" ht="42.75">
      <c r="A4" s="71" t="s">
        <v>134</v>
      </c>
    </row>
    <row r="5" ht="42.75">
      <c r="A5" s="71" t="s">
        <v>135</v>
      </c>
    </row>
    <row r="6" ht="51.75" customHeight="1">
      <c r="A6" s="71" t="s">
        <v>141</v>
      </c>
    </row>
    <row r="7" ht="33.75" customHeight="1">
      <c r="A7" s="71" t="s">
        <v>132</v>
      </c>
    </row>
    <row r="8" ht="33.75" customHeight="1">
      <c r="A8" s="72" t="s">
        <v>36</v>
      </c>
    </row>
    <row r="9" ht="33.75" customHeight="1">
      <c r="A9" s="90" t="s">
        <v>35</v>
      </c>
    </row>
    <row r="10" ht="34.5" customHeight="1">
      <c r="A10" s="71" t="s">
        <v>33</v>
      </c>
    </row>
    <row r="11" ht="33.75" customHeight="1">
      <c r="A11" s="71" t="s">
        <v>136</v>
      </c>
    </row>
    <row r="12" ht="33" customHeight="1">
      <c r="A12" s="72" t="s">
        <v>137</v>
      </c>
    </row>
    <row r="13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1" width="73.125" style="0" customWidth="1"/>
  </cols>
  <sheetData>
    <row r="1" ht="20.25">
      <c r="A1" s="69" t="s">
        <v>34</v>
      </c>
    </row>
    <row r="2" ht="141" customHeight="1">
      <c r="A2" s="70" t="s">
        <v>138</v>
      </c>
    </row>
    <row r="3" ht="68.25" customHeight="1">
      <c r="A3" s="70" t="s">
        <v>139</v>
      </c>
    </row>
    <row r="4" ht="17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shx001</dc:creator>
  <cp:keywords/>
  <dc:description/>
  <cp:lastModifiedBy>Windows 用户</cp:lastModifiedBy>
  <cp:lastPrinted>2014-07-11T01:54:33Z</cp:lastPrinted>
  <dcterms:created xsi:type="dcterms:W3CDTF">2006-10-18T12:37:42Z</dcterms:created>
  <dcterms:modified xsi:type="dcterms:W3CDTF">2016-06-02T06:51:50Z</dcterms:modified>
  <cp:category/>
  <cp:version/>
  <cp:contentType/>
  <cp:contentStatus/>
</cp:coreProperties>
</file>